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свод Гкал МКД" sheetId="4" r:id="rId1"/>
    <sheet name="Лист1" sheetId="1" r:id="rId2"/>
    <sheet name="Лист2" sheetId="2" r:id="rId3"/>
    <sheet name="Лист3" sheetId="3" r:id="rId4"/>
  </sheets>
  <definedNames>
    <definedName name="Excel_BuiltIn_Print_Area_10" localSheetId="0">#REF!</definedName>
    <definedName name="Excel_BuiltIn_Print_Area_10">#REF!</definedName>
    <definedName name="Excel_BuiltIn_Print_Area_10_1" localSheetId="0">#REF!</definedName>
    <definedName name="Excel_BuiltIn_Print_Area_10_1">#REF!</definedName>
    <definedName name="Excel_BuiltIn_Print_Area_10_1_1" localSheetId="0">#REF!</definedName>
    <definedName name="Excel_BuiltIn_Print_Area_10_1_1">#REF!</definedName>
    <definedName name="Excel_BuiltIn_Print_Area_10_1_1_1" localSheetId="0">#REF!</definedName>
    <definedName name="Excel_BuiltIn_Print_Area_10_1_1_1">#REF!</definedName>
    <definedName name="Excel_BuiltIn_Print_Area_10_1_2" localSheetId="0">#REF!</definedName>
    <definedName name="Excel_BuiltIn_Print_Area_10_1_2">#REF!</definedName>
    <definedName name="Excel_BuiltIn_Print_Area_10_1_3" localSheetId="0">#REF!</definedName>
    <definedName name="Excel_BuiltIn_Print_Area_10_1_3">#REF!</definedName>
    <definedName name="Excel_BuiltIn_Print_Area_10_2" localSheetId="0">#REF!</definedName>
    <definedName name="Excel_BuiltIn_Print_Area_10_2">#REF!</definedName>
    <definedName name="Excel_BuiltIn_Print_Area_10_3" localSheetId="0">#REF!</definedName>
    <definedName name="Excel_BuiltIn_Print_Area_10_3">#REF!</definedName>
    <definedName name="Excel_BuiltIn_Print_Area_11" localSheetId="0">#REF!</definedName>
    <definedName name="Excel_BuiltIn_Print_Area_11">#REF!</definedName>
    <definedName name="Excel_BuiltIn_Print_Area_11_1" localSheetId="0">#REF!</definedName>
    <definedName name="Excel_BuiltIn_Print_Area_11_1">#REF!</definedName>
    <definedName name="Excel_BuiltIn_Print_Area_11_2" localSheetId="0">#REF!</definedName>
    <definedName name="Excel_BuiltIn_Print_Area_11_2">#REF!</definedName>
    <definedName name="Excel_BuiltIn_Print_Area_11_3" localSheetId="0">#REF!</definedName>
    <definedName name="Excel_BuiltIn_Print_Area_11_3">#REF!</definedName>
    <definedName name="Excel_BuiltIn_Print_Area_12" localSheetId="0">#REF!</definedName>
    <definedName name="Excel_BuiltIn_Print_Area_12">#REF!</definedName>
    <definedName name="Excel_BuiltIn_Print_Area_12_1" localSheetId="0">#REF!</definedName>
    <definedName name="Excel_BuiltIn_Print_Area_12_1">#REF!</definedName>
    <definedName name="Excel_BuiltIn_Print_Area_12_2" localSheetId="0">#REF!</definedName>
    <definedName name="Excel_BuiltIn_Print_Area_12_2">#REF!</definedName>
    <definedName name="Excel_BuiltIn_Print_Area_12_3" localSheetId="0">#REF!</definedName>
    <definedName name="Excel_BuiltIn_Print_Area_12_3">#REF!</definedName>
    <definedName name="Excel_BuiltIn_Print_Area_6" localSheetId="0">#REF!</definedName>
    <definedName name="Excel_BuiltIn_Print_Area_6">#REF!</definedName>
    <definedName name="Excel_BuiltIn_Print_Area_6_1" localSheetId="0">#REF!</definedName>
    <definedName name="Excel_BuiltIn_Print_Area_6_1">#REF!</definedName>
    <definedName name="Excel_BuiltIn_Print_Area_6_2" localSheetId="0">#REF!</definedName>
    <definedName name="Excel_BuiltIn_Print_Area_6_2">#REF!</definedName>
    <definedName name="Excel_BuiltIn_Print_Area_6_3" localSheetId="0">#REF!</definedName>
    <definedName name="Excel_BuiltIn_Print_Area_6_3">#REF!</definedName>
    <definedName name="Excel_BuiltIn_Print_Area_7" localSheetId="0">#REF!</definedName>
    <definedName name="Excel_BuiltIn_Print_Area_7">#REF!</definedName>
    <definedName name="Excel_BuiltIn_Print_Area_7_1" localSheetId="0">#REF!</definedName>
    <definedName name="Excel_BuiltIn_Print_Area_7_1">#REF!</definedName>
    <definedName name="Excel_BuiltIn_Print_Area_7_2" localSheetId="0">#REF!</definedName>
    <definedName name="Excel_BuiltIn_Print_Area_7_2">#REF!</definedName>
    <definedName name="Excel_BuiltIn_Print_Area_7_3" localSheetId="0">#REF!</definedName>
    <definedName name="Excel_BuiltIn_Print_Area_7_3">#REF!</definedName>
    <definedName name="Excel_BuiltIn_Print_Area_8" localSheetId="0">#REF!</definedName>
    <definedName name="Excel_BuiltIn_Print_Area_8">#REF!</definedName>
    <definedName name="Excel_BuiltIn_Print_Area_8_1" localSheetId="0">#REF!</definedName>
    <definedName name="Excel_BuiltIn_Print_Area_8_1">#REF!</definedName>
    <definedName name="Excel_BuiltIn_Print_Area_8_1_1" localSheetId="0">#REF!</definedName>
    <definedName name="Excel_BuiltIn_Print_Area_8_1_1">#REF!</definedName>
    <definedName name="Excel_BuiltIn_Print_Area_8_1_1_1" localSheetId="0">#REF!</definedName>
    <definedName name="Excel_BuiltIn_Print_Area_8_1_1_1">#REF!</definedName>
    <definedName name="Excel_BuiltIn_Print_Area_8_1_2" localSheetId="0">#REF!</definedName>
    <definedName name="Excel_BuiltIn_Print_Area_8_1_2">#REF!</definedName>
    <definedName name="Excel_BuiltIn_Print_Area_8_1_3" localSheetId="0">#REF!</definedName>
    <definedName name="Excel_BuiltIn_Print_Area_8_1_3">#REF!</definedName>
    <definedName name="Excel_BuiltIn_Print_Area_8_2" localSheetId="0">#REF!</definedName>
    <definedName name="Excel_BuiltIn_Print_Area_8_2">#REF!</definedName>
    <definedName name="Excel_BuiltIn_Print_Area_8_3" localSheetId="0">#REF!</definedName>
    <definedName name="Excel_BuiltIn_Print_Area_8_3">#REF!</definedName>
    <definedName name="Гаст15" localSheetId="0">#REF!</definedName>
    <definedName name="Гаст15">#REF!</definedName>
    <definedName name="Гаст15_1" localSheetId="0">#REF!</definedName>
    <definedName name="Гаст15_1">#REF!</definedName>
    <definedName name="Гаст15_2" localSheetId="0">#REF!</definedName>
    <definedName name="Гаст15_2">#REF!</definedName>
    <definedName name="Гаст15_3" localSheetId="0">#REF!</definedName>
    <definedName name="Гаст15_3">#REF!</definedName>
    <definedName name="нпио" localSheetId="0">#REF!</definedName>
    <definedName name="нпио">#REF!</definedName>
    <definedName name="тоб" localSheetId="0">#REF!</definedName>
    <definedName name="тоб">#REF!</definedName>
    <definedName name="ЮЭГ2006" localSheetId="0">#REF!</definedName>
    <definedName name="ЮЭГ2006">#REF!</definedName>
    <definedName name="ЮЭГ2006_1" localSheetId="0">#REF!</definedName>
    <definedName name="ЮЭГ2006_1">#REF!</definedName>
    <definedName name="ЮЭГ2006_2" localSheetId="0">#REF!</definedName>
    <definedName name="ЮЭГ2006_2">#REF!</definedName>
    <definedName name="ЮЭГ2006_3" localSheetId="0">#REF!</definedName>
    <definedName name="ЮЭГ2006_3">#REF!</definedName>
  </definedNames>
  <calcPr calcId="152511"/>
</workbook>
</file>

<file path=xl/calcChain.xml><?xml version="1.0" encoding="utf-8"?>
<calcChain xmlns="http://schemas.openxmlformats.org/spreadsheetml/2006/main">
  <c r="S31" i="4" l="1"/>
  <c r="U31" i="4" s="1"/>
  <c r="T31" i="4"/>
  <c r="S37" i="4"/>
  <c r="U37" i="4" s="1"/>
  <c r="T37" i="4"/>
  <c r="S15" i="4" l="1"/>
  <c r="T15" i="4"/>
  <c r="U15" i="4" l="1"/>
  <c r="T8" i="4"/>
  <c r="S8" i="4"/>
  <c r="U8" i="4" l="1"/>
  <c r="S9" i="4"/>
  <c r="T9" i="4"/>
  <c r="S10" i="4"/>
  <c r="T10" i="4"/>
  <c r="S11" i="4"/>
  <c r="T11" i="4"/>
  <c r="S12" i="4"/>
  <c r="T12" i="4"/>
  <c r="S13" i="4"/>
  <c r="T13" i="4"/>
  <c r="S14" i="4"/>
  <c r="T14" i="4"/>
  <c r="S16" i="4"/>
  <c r="T16" i="4"/>
  <c r="S17" i="4"/>
  <c r="T17" i="4"/>
  <c r="S18" i="4"/>
  <c r="T18" i="4"/>
  <c r="S19" i="4"/>
  <c r="T19" i="4"/>
  <c r="S20" i="4"/>
  <c r="T20" i="4"/>
  <c r="S21" i="4"/>
  <c r="T21" i="4"/>
  <c r="S22" i="4"/>
  <c r="T22" i="4"/>
  <c r="S23" i="4"/>
  <c r="T23" i="4"/>
  <c r="S24" i="4"/>
  <c r="T24" i="4"/>
  <c r="S25" i="4"/>
  <c r="T25" i="4"/>
  <c r="S26" i="4"/>
  <c r="T26" i="4"/>
  <c r="S27" i="4"/>
  <c r="T27" i="4"/>
  <c r="S28" i="4"/>
  <c r="T28" i="4"/>
  <c r="S29" i="4"/>
  <c r="T29" i="4"/>
  <c r="S30" i="4"/>
  <c r="T30" i="4"/>
  <c r="S32" i="4"/>
  <c r="T32" i="4"/>
  <c r="S33" i="4"/>
  <c r="T33" i="4"/>
  <c r="S34" i="4"/>
  <c r="T34" i="4"/>
  <c r="S35" i="4"/>
  <c r="T35" i="4"/>
  <c r="S36" i="4"/>
  <c r="T36" i="4"/>
  <c r="S38" i="4"/>
  <c r="T38" i="4"/>
  <c r="S39" i="4"/>
  <c r="T39" i="4"/>
  <c r="S40" i="4"/>
  <c r="T40" i="4"/>
  <c r="S41" i="4"/>
  <c r="T41" i="4"/>
  <c r="S42" i="4"/>
  <c r="T42" i="4"/>
  <c r="S43" i="4"/>
  <c r="T43" i="4"/>
  <c r="S44" i="4"/>
  <c r="T44" i="4"/>
  <c r="S45" i="4"/>
  <c r="T45" i="4"/>
  <c r="S46" i="4"/>
  <c r="T46" i="4"/>
  <c r="S47" i="4"/>
  <c r="T47" i="4"/>
  <c r="S48" i="4"/>
  <c r="T48" i="4"/>
  <c r="S49" i="4"/>
  <c r="T49" i="4"/>
  <c r="T7" i="4"/>
  <c r="S7" i="4"/>
  <c r="U47" i="4" l="1"/>
  <c r="U45" i="4"/>
  <c r="U39" i="4"/>
  <c r="U36" i="4"/>
  <c r="U29" i="4"/>
  <c r="U27" i="4"/>
  <c r="U21" i="4"/>
  <c r="U19" i="4"/>
  <c r="U12" i="4"/>
  <c r="U10" i="4"/>
  <c r="U46" i="4"/>
  <c r="U42" i="4"/>
  <c r="U38" i="4"/>
  <c r="U33" i="4"/>
  <c r="U28" i="4"/>
  <c r="U24" i="4"/>
  <c r="U16" i="4"/>
  <c r="U49" i="4"/>
  <c r="U34" i="4"/>
  <c r="U32" i="4"/>
  <c r="U17" i="4"/>
  <c r="U14" i="4"/>
  <c r="U43" i="4"/>
  <c r="U41" i="4"/>
  <c r="U25" i="4"/>
  <c r="U23" i="4"/>
  <c r="U20" i="4"/>
  <c r="U7" i="4"/>
  <c r="U11" i="4"/>
  <c r="U48" i="4"/>
  <c r="U44" i="4"/>
  <c r="U40" i="4"/>
  <c r="U35" i="4"/>
  <c r="U30" i="4"/>
  <c r="U26" i="4"/>
  <c r="U22" i="4"/>
  <c r="U18" i="4"/>
  <c r="U13" i="4"/>
  <c r="U9" i="4"/>
  <c r="V49" i="4"/>
  <c r="V48" i="4"/>
  <c r="V43" i="4"/>
  <c r="V41" i="4"/>
  <c r="V40" i="4"/>
  <c r="V38" i="4"/>
  <c r="V35" i="4"/>
  <c r="V33" i="4"/>
  <c r="V32" i="4"/>
  <c r="V26" i="4"/>
  <c r="V21" i="4"/>
  <c r="V19" i="4"/>
  <c r="V18" i="4"/>
  <c r="V17" i="4"/>
  <c r="V16" i="4"/>
  <c r="V13" i="4"/>
  <c r="V11" i="4"/>
  <c r="V10" i="4"/>
  <c r="V25" i="4" l="1"/>
  <c r="X28" i="4"/>
  <c r="W18" i="4"/>
  <c r="X42" i="4"/>
  <c r="X9" i="4"/>
  <c r="X26" i="4"/>
  <c r="V36" i="4"/>
  <c r="W38" i="4"/>
  <c r="W41" i="4"/>
  <c r="W49" i="4"/>
  <c r="X11" i="4"/>
  <c r="W13" i="4"/>
  <c r="W16" i="4"/>
  <c r="V28" i="4"/>
  <c r="V42" i="4"/>
  <c r="V9" i="4"/>
  <c r="W21" i="4"/>
  <c r="X41" i="4"/>
  <c r="X21" i="4" l="1"/>
  <c r="W9" i="4"/>
  <c r="X49" i="4"/>
  <c r="X38" i="4"/>
  <c r="W28" i="4"/>
  <c r="X18" i="4"/>
  <c r="W42" i="4"/>
  <c r="W26" i="4"/>
  <c r="X13" i="4"/>
  <c r="X16" i="4"/>
  <c r="W11" i="4"/>
  <c r="W43" i="4"/>
  <c r="X43" i="4"/>
  <c r="X40" i="4"/>
  <c r="W40" i="4"/>
  <c r="X36" i="4"/>
  <c r="W36" i="4"/>
  <c r="X33" i="4"/>
  <c r="W33" i="4"/>
  <c r="W19" i="4"/>
  <c r="X19" i="4"/>
  <c r="X48" i="4"/>
  <c r="W48" i="4"/>
  <c r="W35" i="4"/>
  <c r="X35" i="4"/>
  <c r="X32" i="4"/>
  <c r="W32" i="4"/>
  <c r="X25" i="4"/>
  <c r="W25" i="4"/>
  <c r="W17" i="4"/>
  <c r="X17" i="4"/>
  <c r="W10" i="4"/>
  <c r="X10" i="4"/>
</calcChain>
</file>

<file path=xl/sharedStrings.xml><?xml version="1.0" encoding="utf-8"?>
<sst xmlns="http://schemas.openxmlformats.org/spreadsheetml/2006/main" count="110" uniqueCount="78">
  <si>
    <t>№ п/п</t>
  </si>
  <si>
    <t>Адрес</t>
  </si>
  <si>
    <t>Год постройки</t>
  </si>
  <si>
    <t>Этажность ж/дома</t>
  </si>
  <si>
    <t>Материал стен</t>
  </si>
  <si>
    <t>Общая площадь всех квартир - газовое отопление</t>
  </si>
  <si>
    <t xml:space="preserve"> площадь  юр.лица (при наличии)</t>
  </si>
  <si>
    <t>МОП отапл.</t>
  </si>
  <si>
    <t>Гкал</t>
  </si>
  <si>
    <t>Всего за отопительный период</t>
  </si>
  <si>
    <t>Всего за год по нормативу</t>
  </si>
  <si>
    <t>Экономия</t>
  </si>
  <si>
    <t>Среднемесячная</t>
  </si>
  <si>
    <t>блочный</t>
  </si>
  <si>
    <t>кирпич.</t>
  </si>
  <si>
    <t>Газовиков, 6</t>
  </si>
  <si>
    <t>Гастелло, 7 А</t>
  </si>
  <si>
    <t>Дружбы Народов, 1 (кв.1-68)</t>
  </si>
  <si>
    <t>Менделеева, 37А</t>
  </si>
  <si>
    <t>Механизаторов, 19Б</t>
  </si>
  <si>
    <t>Мичурина 13</t>
  </si>
  <si>
    <t>Мичурина 15</t>
  </si>
  <si>
    <t>ж/панел.</t>
  </si>
  <si>
    <t>Мичурина 17</t>
  </si>
  <si>
    <t>Мичурина 19</t>
  </si>
  <si>
    <t>Никольская, 9</t>
  </si>
  <si>
    <t>Никольская, 11 (кв.сч.)</t>
  </si>
  <si>
    <t>ж/б панели, киртпич</t>
  </si>
  <si>
    <t>Попова, 60Б</t>
  </si>
  <si>
    <t>Садовая 70</t>
  </si>
  <si>
    <t>Садовая, 84А</t>
  </si>
  <si>
    <t>Студенческая, 18 /1, 18/2</t>
  </si>
  <si>
    <t>Студенческая, 20/1 (кв.1-50), 20/2 (кв.51-100)</t>
  </si>
  <si>
    <t>Титова, 9</t>
  </si>
  <si>
    <t>Толстого, 12</t>
  </si>
  <si>
    <t>Энтузиастов, 3Б</t>
  </si>
  <si>
    <t>Югорск-2, 1</t>
  </si>
  <si>
    <t>Югорск-2, 2</t>
  </si>
  <si>
    <t>Югорск-2, 8</t>
  </si>
  <si>
    <t>Югорск-2, 9</t>
  </si>
  <si>
    <t>Буряка,7</t>
  </si>
  <si>
    <t>Менделеева,32/1</t>
  </si>
  <si>
    <t>арболит</t>
  </si>
  <si>
    <t>Мичурина 17/1</t>
  </si>
  <si>
    <t>Никольская,1</t>
  </si>
  <si>
    <t>ж/б кирпич.</t>
  </si>
  <si>
    <t>Попова, 60А</t>
  </si>
  <si>
    <t>Садовая,3А</t>
  </si>
  <si>
    <t>Толстого,6</t>
  </si>
  <si>
    <t>Югорск-2, 3</t>
  </si>
  <si>
    <t>Югорск-2, 4</t>
  </si>
  <si>
    <t>Югорск-2, 5</t>
  </si>
  <si>
    <t>Югорск-2, 6</t>
  </si>
  <si>
    <t>В.Лопатина</t>
  </si>
  <si>
    <t>Попова, 93</t>
  </si>
  <si>
    <t>Савхарова,2А</t>
  </si>
  <si>
    <t>Мичурина 23</t>
  </si>
  <si>
    <t>Мичурина 25</t>
  </si>
  <si>
    <t>Менделеева, 55</t>
  </si>
  <si>
    <t>смешаный</t>
  </si>
  <si>
    <t>Садовая,68</t>
  </si>
  <si>
    <t>Менделеева, 57</t>
  </si>
  <si>
    <t>твинблок</t>
  </si>
  <si>
    <t>Таежная,16/1</t>
  </si>
  <si>
    <t>панели</t>
  </si>
  <si>
    <t>СВОД Гкал по показаниям теплосчетчиков за 2021-2022гг.(полностью с дома) ООО "Северное ЖЭУ"</t>
  </si>
  <si>
    <t xml:space="preserve"> 2021-2022гг.</t>
  </si>
  <si>
    <t>сентябрь с 08.09.21 по 22.09.21г.</t>
  </si>
  <si>
    <t>январь с 21.12.21 по 20.01.22</t>
  </si>
  <si>
    <t>2021г сентябрь-декабрь</t>
  </si>
  <si>
    <t>2022г январь-июнь</t>
  </si>
  <si>
    <t>октябрь с 23.09.21 по 21.10.21г.</t>
  </si>
  <si>
    <t>ноябрь с 22.10.21 по 21.11.21г.</t>
  </si>
  <si>
    <t>декабрь с 22.11.21 по 20.12.21г.</t>
  </si>
  <si>
    <t>февраль с 21.01.22 по 19.02.22</t>
  </si>
  <si>
    <t>март с 20.02.22 по 22.03.22</t>
  </si>
  <si>
    <t>апрель с 23.03.22 по 21.04.22</t>
  </si>
  <si>
    <t>май с 22.04.22 по 22.05.22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</si>
</sst>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9"/>
      <color indexed="8"/>
      <name val="Times New Roman"/>
      <family val="1"/>
      <charset val="204"/>
    </font>
    <font>
      <sz val="9"/>
      <color indexed="8"/>
      <name val="Arial Cyr"/>
      <family val="2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8"/>
      <color indexed="10"/>
      <name val="Times New Roman"/>
      <family val="1"/>
      <charset val="204"/>
    </font>
    <font>
      <b/>
      <sz val="10"/>
      <name val="Arial Cyr"/>
      <charset val="204"/>
    </font>
    <font>
      <sz val="9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9" fontId="3" fillId="0" borderId="0" applyFill="0" applyBorder="0" applyAlignment="0" applyProtection="0"/>
    <xf numFmtId="0" fontId="6" fillId="0" borderId="0"/>
    <xf numFmtId="0" fontId="1" fillId="0" borderId="0"/>
    <xf numFmtId="0" fontId="6" fillId="0" borderId="0"/>
  </cellStyleXfs>
  <cellXfs count="127">
    <xf numFmtId="0" fontId="0" fillId="0" borderId="0" xfId="0"/>
    <xf numFmtId="9" fontId="4" fillId="0" borderId="0" xfId="2" applyFont="1" applyFill="1" applyAlignment="1">
      <alignment horizontal="center" vertical="center"/>
    </xf>
    <xf numFmtId="2" fontId="4" fillId="0" borderId="0" xfId="1" applyNumberFormat="1" applyFont="1" applyFill="1" applyAlignment="1">
      <alignment horizontal="center" vertical="center"/>
    </xf>
    <xf numFmtId="0" fontId="5" fillId="0" borderId="0" xfId="1" applyFont="1" applyFill="1"/>
    <xf numFmtId="0" fontId="1" fillId="0" borderId="0" xfId="1"/>
    <xf numFmtId="164" fontId="9" fillId="0" borderId="1" xfId="1" applyNumberFormat="1" applyFont="1" applyFill="1" applyBorder="1" applyAlignment="1">
      <alignment horizontal="center" vertical="center" wrapText="1"/>
    </xf>
    <xf numFmtId="1" fontId="4" fillId="0" borderId="0" xfId="1" applyNumberFormat="1" applyFont="1" applyFill="1" applyAlignment="1">
      <alignment horizontal="center" vertical="center"/>
    </xf>
    <xf numFmtId="1" fontId="4" fillId="0" borderId="0" xfId="1" applyNumberFormat="1" applyFont="1" applyFill="1" applyAlignment="1">
      <alignment horizontal="center" vertical="center" wrapText="1"/>
    </xf>
    <xf numFmtId="1" fontId="4" fillId="0" borderId="1" xfId="1" applyNumberFormat="1" applyFont="1" applyFill="1" applyBorder="1" applyAlignment="1">
      <alignment horizontal="center" vertical="center"/>
    </xf>
    <xf numFmtId="1" fontId="4" fillId="0" borderId="2" xfId="1" applyNumberFormat="1" applyFont="1" applyFill="1" applyBorder="1" applyAlignment="1">
      <alignment horizontal="center" vertical="center"/>
    </xf>
    <xf numFmtId="1" fontId="4" fillId="0" borderId="4" xfId="1" applyNumberFormat="1" applyFont="1" applyFill="1" applyBorder="1" applyAlignment="1">
      <alignment horizontal="center" vertical="center"/>
    </xf>
    <xf numFmtId="1" fontId="4" fillId="0" borderId="7" xfId="1" applyNumberFormat="1" applyFont="1" applyFill="1" applyBorder="1" applyAlignment="1">
      <alignment horizontal="center" vertical="center"/>
    </xf>
    <xf numFmtId="1" fontId="4" fillId="0" borderId="20" xfId="1" applyNumberFormat="1" applyFont="1" applyFill="1" applyBorder="1" applyAlignment="1">
      <alignment horizontal="center" vertical="center"/>
    </xf>
    <xf numFmtId="0" fontId="7" fillId="0" borderId="1" xfId="3" applyNumberFormat="1" applyFont="1" applyFill="1" applyBorder="1" applyAlignment="1">
      <alignment horizontal="center" vertical="center" wrapText="1"/>
    </xf>
    <xf numFmtId="1" fontId="4" fillId="0" borderId="5" xfId="1" applyNumberFormat="1" applyFont="1" applyFill="1" applyBorder="1" applyAlignment="1">
      <alignment horizontal="center" vertical="center"/>
    </xf>
    <xf numFmtId="3" fontId="4" fillId="0" borderId="20" xfId="1" applyNumberFormat="1" applyFont="1" applyFill="1" applyBorder="1" applyAlignment="1">
      <alignment horizontal="center" vertical="center"/>
    </xf>
    <xf numFmtId="2" fontId="8" fillId="0" borderId="1" xfId="1" applyNumberFormat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left" vertical="center"/>
    </xf>
    <xf numFmtId="0" fontId="10" fillId="0" borderId="1" xfId="1" applyFont="1" applyFill="1" applyBorder="1" applyAlignment="1">
      <alignment horizontal="center" vertical="center"/>
    </xf>
    <xf numFmtId="4" fontId="4" fillId="0" borderId="4" xfId="1" applyNumberFormat="1" applyFont="1" applyFill="1" applyBorder="1" applyAlignment="1">
      <alignment horizontal="center" vertical="center"/>
    </xf>
    <xf numFmtId="4" fontId="9" fillId="0" borderId="7" xfId="1" applyNumberFormat="1" applyFont="1" applyFill="1" applyBorder="1" applyAlignment="1">
      <alignment horizontal="center" vertical="center"/>
    </xf>
    <xf numFmtId="4" fontId="4" fillId="0" borderId="19" xfId="1" applyNumberFormat="1" applyFont="1" applyFill="1" applyBorder="1" applyAlignment="1">
      <alignment horizontal="center" vertical="center"/>
    </xf>
    <xf numFmtId="164" fontId="7" fillId="0" borderId="7" xfId="1" applyNumberFormat="1" applyFont="1" applyFill="1" applyBorder="1" applyAlignment="1">
      <alignment horizontal="center" vertical="center"/>
    </xf>
    <xf numFmtId="165" fontId="4" fillId="0" borderId="1" xfId="1" applyNumberFormat="1" applyFont="1" applyFill="1" applyBorder="1" applyAlignment="1">
      <alignment horizontal="center"/>
    </xf>
    <xf numFmtId="164" fontId="4" fillId="0" borderId="1" xfId="1" applyNumberFormat="1" applyFont="1" applyFill="1" applyBorder="1" applyAlignment="1">
      <alignment horizontal="center" vertical="center"/>
    </xf>
    <xf numFmtId="165" fontId="4" fillId="0" borderId="1" xfId="1" applyNumberFormat="1" applyFont="1" applyFill="1" applyBorder="1" applyAlignment="1">
      <alignment horizontal="center" vertical="center"/>
    </xf>
    <xf numFmtId="164" fontId="4" fillId="0" borderId="1" xfId="1" applyNumberFormat="1" applyFont="1" applyFill="1" applyBorder="1" applyAlignment="1" applyProtection="1">
      <alignment horizontal="center" vertical="center"/>
      <protection locked="0"/>
    </xf>
    <xf numFmtId="2" fontId="8" fillId="2" borderId="1" xfId="1" applyNumberFormat="1" applyFont="1" applyFill="1" applyBorder="1" applyAlignment="1">
      <alignment horizontal="center" vertical="center"/>
    </xf>
    <xf numFmtId="9" fontId="4" fillId="0" borderId="1" xfId="2" applyFont="1" applyFill="1" applyBorder="1" applyAlignment="1">
      <alignment horizontal="center" vertical="center"/>
    </xf>
    <xf numFmtId="4" fontId="4" fillId="0" borderId="4" xfId="1" applyNumberFormat="1" applyFont="1" applyBorder="1" applyAlignment="1">
      <alignment horizontal="center" vertical="center"/>
    </xf>
    <xf numFmtId="4" fontId="4" fillId="0" borderId="1" xfId="1" applyNumberFormat="1" applyFont="1" applyFill="1" applyBorder="1" applyAlignment="1">
      <alignment horizontal="center" vertical="center"/>
    </xf>
    <xf numFmtId="4" fontId="11" fillId="0" borderId="7" xfId="1" applyNumberFormat="1" applyFont="1" applyFill="1" applyBorder="1" applyAlignment="1">
      <alignment horizontal="center" vertical="center"/>
    </xf>
    <xf numFmtId="4" fontId="4" fillId="0" borderId="5" xfId="1" applyNumberFormat="1" applyFont="1" applyBorder="1" applyAlignment="1">
      <alignment horizontal="center" vertical="center"/>
    </xf>
    <xf numFmtId="4" fontId="4" fillId="0" borderId="21" xfId="1" applyNumberFormat="1" applyFont="1" applyFill="1" applyBorder="1" applyAlignment="1">
      <alignment horizontal="center" vertical="center"/>
    </xf>
    <xf numFmtId="4" fontId="4" fillId="0" borderId="19" xfId="1" applyNumberFormat="1" applyFont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left" vertical="center" wrapText="1"/>
    </xf>
    <xf numFmtId="0" fontId="7" fillId="0" borderId="19" xfId="1" applyFont="1" applyFill="1" applyBorder="1" applyAlignment="1">
      <alignment vertical="center"/>
    </xf>
    <xf numFmtId="4" fontId="4" fillId="0" borderId="22" xfId="1" applyNumberFormat="1" applyFont="1" applyFill="1" applyBorder="1" applyAlignment="1">
      <alignment horizontal="center" vertical="center"/>
    </xf>
    <xf numFmtId="12" fontId="10" fillId="0" borderId="1" xfId="1" applyNumberFormat="1" applyFont="1" applyFill="1" applyBorder="1" applyAlignment="1">
      <alignment horizontal="center" vertical="center"/>
    </xf>
    <xf numFmtId="2" fontId="4" fillId="0" borderId="0" xfId="1" applyNumberFormat="1" applyFont="1" applyFill="1" applyAlignment="1">
      <alignment horizontal="center" vertical="center"/>
    </xf>
    <xf numFmtId="4" fontId="7" fillId="0" borderId="7" xfId="1" applyNumberFormat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vertical="center"/>
    </xf>
    <xf numFmtId="4" fontId="4" fillId="0" borderId="17" xfId="1" applyNumberFormat="1" applyFont="1" applyFill="1" applyBorder="1" applyAlignment="1">
      <alignment horizontal="center" vertical="center"/>
    </xf>
    <xf numFmtId="4" fontId="7" fillId="0" borderId="6" xfId="1" applyNumberFormat="1" applyFont="1" applyFill="1" applyBorder="1" applyAlignment="1">
      <alignment horizontal="center" vertical="center"/>
    </xf>
    <xf numFmtId="4" fontId="7" fillId="0" borderId="1" xfId="1" applyNumberFormat="1" applyFont="1" applyFill="1" applyBorder="1" applyAlignment="1">
      <alignment horizontal="center" vertical="center"/>
    </xf>
    <xf numFmtId="4" fontId="7" fillId="3" borderId="7" xfId="1" applyNumberFormat="1" applyFont="1" applyFill="1" applyBorder="1" applyAlignment="1">
      <alignment horizontal="center" vertical="center"/>
    </xf>
    <xf numFmtId="4" fontId="7" fillId="3" borderId="6" xfId="1" applyNumberFormat="1" applyFont="1" applyFill="1" applyBorder="1" applyAlignment="1">
      <alignment horizontal="center" vertical="center"/>
    </xf>
    <xf numFmtId="4" fontId="9" fillId="3" borderId="5" xfId="1" applyNumberFormat="1" applyFont="1" applyFill="1" applyBorder="1" applyAlignment="1">
      <alignment horizontal="center" vertical="center"/>
    </xf>
    <xf numFmtId="4" fontId="9" fillId="3" borderId="6" xfId="1" applyNumberFormat="1" applyFont="1" applyFill="1" applyBorder="1" applyAlignment="1">
      <alignment horizontal="center" vertical="center"/>
    </xf>
    <xf numFmtId="165" fontId="1" fillId="0" borderId="0" xfId="1" applyNumberFormat="1"/>
    <xf numFmtId="0" fontId="12" fillId="0" borderId="0" xfId="1" applyFont="1"/>
    <xf numFmtId="0" fontId="1" fillId="0" borderId="0" xfId="1" applyFill="1"/>
    <xf numFmtId="1" fontId="4" fillId="0" borderId="0" xfId="1" applyNumberFormat="1" applyFont="1" applyFill="1" applyBorder="1" applyAlignment="1">
      <alignment horizontal="center" vertical="center"/>
    </xf>
    <xf numFmtId="1" fontId="4" fillId="0" borderId="19" xfId="1" applyNumberFormat="1" applyFont="1" applyFill="1" applyBorder="1" applyAlignment="1">
      <alignment horizontal="center" vertical="center"/>
    </xf>
    <xf numFmtId="1" fontId="4" fillId="4" borderId="1" xfId="1" applyNumberFormat="1" applyFont="1" applyFill="1" applyBorder="1" applyAlignment="1">
      <alignment horizontal="center" vertical="center"/>
    </xf>
    <xf numFmtId="1" fontId="4" fillId="4" borderId="0" xfId="1" applyNumberFormat="1" applyFont="1" applyFill="1" applyBorder="1" applyAlignment="1">
      <alignment horizontal="center" vertical="center"/>
    </xf>
    <xf numFmtId="0" fontId="1" fillId="4" borderId="0" xfId="1" applyFill="1"/>
    <xf numFmtId="164" fontId="7" fillId="0" borderId="18" xfId="1" applyNumberFormat="1" applyFont="1" applyFill="1" applyBorder="1" applyAlignment="1">
      <alignment horizontal="center" vertical="center"/>
    </xf>
    <xf numFmtId="165" fontId="4" fillId="0" borderId="24" xfId="1" applyNumberFormat="1" applyFont="1" applyFill="1" applyBorder="1" applyAlignment="1">
      <alignment horizontal="center"/>
    </xf>
    <xf numFmtId="0" fontId="10" fillId="0" borderId="1" xfId="1" applyFont="1" applyFill="1" applyBorder="1" applyAlignment="1">
      <alignment horizontal="center" vertical="center" wrapText="1"/>
    </xf>
    <xf numFmtId="2" fontId="4" fillId="0" borderId="0" xfId="1" applyNumberFormat="1" applyFont="1" applyFill="1" applyAlignment="1">
      <alignment horizontal="center" vertical="center"/>
    </xf>
    <xf numFmtId="1" fontId="4" fillId="0" borderId="2" xfId="1" applyNumberFormat="1" applyFont="1" applyFill="1" applyBorder="1" applyAlignment="1">
      <alignment horizontal="left" vertical="center"/>
    </xf>
    <xf numFmtId="2" fontId="4" fillId="0" borderId="0" xfId="1" applyNumberFormat="1" applyFont="1" applyFill="1" applyBorder="1" applyAlignment="1">
      <alignment horizontal="center" vertical="center"/>
    </xf>
    <xf numFmtId="4" fontId="7" fillId="0" borderId="0" xfId="1" applyNumberFormat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left" vertical="center"/>
    </xf>
    <xf numFmtId="2" fontId="4" fillId="0" borderId="0" xfId="1" applyNumberFormat="1" applyFont="1" applyFill="1" applyAlignment="1">
      <alignment horizontal="center" vertical="center"/>
    </xf>
    <xf numFmtId="164" fontId="4" fillId="0" borderId="24" xfId="1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2" fontId="4" fillId="0" borderId="4" xfId="1" applyNumberFormat="1" applyFont="1" applyFill="1" applyBorder="1" applyAlignment="1">
      <alignment horizontal="center" vertical="center"/>
    </xf>
    <xf numFmtId="3" fontId="4" fillId="0" borderId="7" xfId="1" applyNumberFormat="1" applyFont="1" applyFill="1" applyBorder="1" applyAlignment="1">
      <alignment horizontal="center" vertical="center"/>
    </xf>
    <xf numFmtId="3" fontId="9" fillId="0" borderId="7" xfId="0" applyNumberFormat="1" applyFont="1" applyFill="1" applyBorder="1" applyAlignment="1">
      <alignment horizontal="center" vertical="center"/>
    </xf>
    <xf numFmtId="164" fontId="4" fillId="0" borderId="20" xfId="1" applyNumberFormat="1" applyFont="1" applyFill="1" applyBorder="1" applyAlignment="1">
      <alignment horizontal="center" vertical="center"/>
    </xf>
    <xf numFmtId="2" fontId="4" fillId="0" borderId="0" xfId="1" applyNumberFormat="1" applyFont="1" applyFill="1" applyAlignment="1">
      <alignment horizontal="center" vertical="center"/>
    </xf>
    <xf numFmtId="164" fontId="14" fillId="0" borderId="7" xfId="1" applyNumberFormat="1" applyFont="1" applyFill="1" applyBorder="1" applyAlignment="1">
      <alignment horizontal="center" vertical="center"/>
    </xf>
    <xf numFmtId="165" fontId="13" fillId="0" borderId="1" xfId="1" applyNumberFormat="1" applyFont="1" applyFill="1" applyBorder="1" applyAlignment="1">
      <alignment horizontal="center" vertical="center"/>
    </xf>
    <xf numFmtId="164" fontId="13" fillId="0" borderId="1" xfId="1" applyNumberFormat="1" applyFont="1" applyFill="1" applyBorder="1" applyAlignment="1">
      <alignment horizontal="center" vertical="center"/>
    </xf>
    <xf numFmtId="2" fontId="4" fillId="0" borderId="0" xfId="1" applyNumberFormat="1" applyFont="1" applyFill="1" applyAlignment="1">
      <alignment horizontal="center" vertical="center"/>
    </xf>
    <xf numFmtId="165" fontId="13" fillId="0" borderId="1" xfId="1" applyNumberFormat="1" applyFont="1" applyFill="1" applyBorder="1" applyAlignment="1">
      <alignment horizontal="center"/>
    </xf>
    <xf numFmtId="4" fontId="9" fillId="3" borderId="25" xfId="1" applyNumberFormat="1" applyFont="1" applyFill="1" applyBorder="1" applyAlignment="1">
      <alignment horizontal="center" vertical="center"/>
    </xf>
    <xf numFmtId="4" fontId="7" fillId="3" borderId="26" xfId="1" applyNumberFormat="1" applyFont="1" applyFill="1" applyBorder="1" applyAlignment="1">
      <alignment horizontal="center" vertical="center"/>
    </xf>
    <xf numFmtId="4" fontId="9" fillId="3" borderId="26" xfId="1" applyNumberFormat="1" applyFont="1" applyFill="1" applyBorder="1" applyAlignment="1">
      <alignment horizontal="center" vertical="center"/>
    </xf>
    <xf numFmtId="164" fontId="7" fillId="0" borderId="26" xfId="1" applyNumberFormat="1" applyFont="1" applyFill="1" applyBorder="1" applyAlignment="1">
      <alignment horizontal="center" vertical="center"/>
    </xf>
    <xf numFmtId="2" fontId="4" fillId="0" borderId="27" xfId="1" applyNumberFormat="1" applyFont="1" applyFill="1" applyBorder="1" applyAlignment="1">
      <alignment horizontal="center" vertical="center"/>
    </xf>
    <xf numFmtId="0" fontId="1" fillId="0" borderId="27" xfId="1" applyBorder="1"/>
    <xf numFmtId="2" fontId="4" fillId="0" borderId="0" xfId="1" applyNumberFormat="1" applyFont="1" applyFill="1" applyAlignment="1">
      <alignment horizontal="center" vertical="center"/>
    </xf>
    <xf numFmtId="2" fontId="4" fillId="0" borderId="0" xfId="1" applyNumberFormat="1" applyFont="1" applyFill="1" applyAlignment="1">
      <alignment horizontal="center" vertical="center"/>
    </xf>
    <xf numFmtId="1" fontId="1" fillId="0" borderId="0" xfId="1" applyNumberFormat="1"/>
    <xf numFmtId="164" fontId="1" fillId="0" borderId="0" xfId="1" applyNumberFormat="1" applyFill="1"/>
    <xf numFmtId="4" fontId="4" fillId="0" borderId="7" xfId="0" applyNumberFormat="1" applyFont="1" applyFill="1" applyBorder="1" applyAlignment="1">
      <alignment horizontal="center" vertical="center"/>
    </xf>
    <xf numFmtId="4" fontId="11" fillId="0" borderId="7" xfId="0" applyNumberFormat="1" applyFont="1" applyFill="1" applyBorder="1" applyAlignment="1">
      <alignment horizontal="center" vertical="center"/>
    </xf>
    <xf numFmtId="2" fontId="4" fillId="0" borderId="0" xfId="1" applyNumberFormat="1" applyFont="1" applyFill="1" applyAlignment="1">
      <alignment horizontal="center" vertical="center"/>
    </xf>
    <xf numFmtId="164" fontId="1" fillId="0" borderId="0" xfId="1" applyNumberFormat="1"/>
    <xf numFmtId="0" fontId="4" fillId="0" borderId="1" xfId="1" applyFont="1" applyFill="1" applyBorder="1" applyAlignment="1">
      <alignment horizontal="left" vertical="center"/>
    </xf>
    <xf numFmtId="165" fontId="10" fillId="0" borderId="1" xfId="1" applyNumberFormat="1" applyFont="1" applyFill="1" applyBorder="1" applyAlignment="1" applyProtection="1">
      <alignment horizontal="center" vertical="center"/>
      <protection hidden="1"/>
    </xf>
    <xf numFmtId="2" fontId="4" fillId="0" borderId="0" xfId="1" applyNumberFormat="1" applyFont="1" applyFill="1" applyAlignment="1">
      <alignment horizontal="center" vertical="center"/>
    </xf>
    <xf numFmtId="4" fontId="4" fillId="0" borderId="4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wrapText="1"/>
    </xf>
    <xf numFmtId="2" fontId="4" fillId="0" borderId="0" xfId="1" applyNumberFormat="1" applyFont="1" applyFill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2" fontId="2" fillId="0" borderId="0" xfId="1" applyNumberFormat="1" applyFont="1" applyFill="1" applyBorder="1" applyAlignment="1">
      <alignment horizontal="center" vertical="center"/>
    </xf>
    <xf numFmtId="2" fontId="4" fillId="4" borderId="1" xfId="1" applyNumberFormat="1" applyFont="1" applyFill="1" applyBorder="1" applyAlignment="1">
      <alignment horizontal="center" vertical="center" wrapText="1"/>
    </xf>
    <xf numFmtId="2" fontId="4" fillId="0" borderId="2" xfId="1" applyNumberFormat="1" applyFont="1" applyFill="1" applyBorder="1" applyAlignment="1">
      <alignment horizontal="center" vertical="center" wrapText="1"/>
    </xf>
    <xf numFmtId="2" fontId="7" fillId="0" borderId="1" xfId="3" applyNumberFormat="1" applyFont="1" applyFill="1" applyBorder="1" applyAlignment="1">
      <alignment horizontal="center" vertical="center" wrapText="1"/>
    </xf>
    <xf numFmtId="2" fontId="7" fillId="0" borderId="3" xfId="3" applyNumberFormat="1" applyFont="1" applyFill="1" applyBorder="1" applyAlignment="1">
      <alignment horizontal="center" vertical="center" wrapText="1"/>
    </xf>
    <xf numFmtId="2" fontId="7" fillId="0" borderId="11" xfId="3" applyNumberFormat="1" applyFont="1" applyFill="1" applyBorder="1" applyAlignment="1">
      <alignment horizontal="center" vertical="center" wrapText="1"/>
    </xf>
    <xf numFmtId="2" fontId="7" fillId="0" borderId="16" xfId="3" applyNumberFormat="1" applyFont="1" applyFill="1" applyBorder="1" applyAlignment="1">
      <alignment horizontal="center" vertical="center" wrapText="1"/>
    </xf>
    <xf numFmtId="2" fontId="4" fillId="0" borderId="4" xfId="1" applyNumberFormat="1" applyFont="1" applyFill="1" applyBorder="1" applyAlignment="1">
      <alignment horizontal="center" vertical="center" wrapText="1"/>
    </xf>
    <xf numFmtId="2" fontId="4" fillId="0" borderId="6" xfId="1" applyNumberFormat="1" applyFont="1" applyFill="1" applyBorder="1" applyAlignment="1">
      <alignment horizontal="center" vertical="center" wrapText="1"/>
    </xf>
    <xf numFmtId="2" fontId="4" fillId="0" borderId="12" xfId="1" applyNumberFormat="1" applyFont="1" applyFill="1" applyBorder="1" applyAlignment="1">
      <alignment horizontal="center" vertical="center" wrapText="1"/>
    </xf>
    <xf numFmtId="2" fontId="4" fillId="0" borderId="18" xfId="1" applyNumberFormat="1" applyFont="1" applyFill="1" applyBorder="1" applyAlignment="1">
      <alignment horizontal="center" vertical="center" wrapText="1"/>
    </xf>
    <xf numFmtId="2" fontId="4" fillId="0" borderId="7" xfId="1" applyNumberFormat="1" applyFont="1" applyFill="1" applyBorder="1" applyAlignment="1">
      <alignment horizontal="center" vertical="center" wrapText="1"/>
    </xf>
    <xf numFmtId="2" fontId="4" fillId="0" borderId="19" xfId="1" applyNumberFormat="1" applyFont="1" applyFill="1" applyBorder="1" applyAlignment="1">
      <alignment horizontal="center" vertical="center" wrapText="1"/>
    </xf>
    <xf numFmtId="2" fontId="4" fillId="0" borderId="8" xfId="1" applyNumberFormat="1" applyFont="1" applyFill="1" applyBorder="1" applyAlignment="1">
      <alignment horizontal="center" vertical="center" wrapText="1"/>
    </xf>
    <xf numFmtId="2" fontId="4" fillId="0" borderId="9" xfId="1" applyNumberFormat="1" applyFont="1" applyFill="1" applyBorder="1" applyAlignment="1">
      <alignment horizontal="center" vertical="center" wrapText="1"/>
    </xf>
    <xf numFmtId="2" fontId="4" fillId="0" borderId="10" xfId="1" applyNumberFormat="1" applyFont="1" applyFill="1" applyBorder="1" applyAlignment="1">
      <alignment horizontal="center" vertical="center" wrapText="1"/>
    </xf>
    <xf numFmtId="2" fontId="4" fillId="0" borderId="0" xfId="1" applyNumberFormat="1" applyFont="1" applyFill="1" applyAlignment="1">
      <alignment horizontal="center" vertical="center" wrapText="1"/>
    </xf>
    <xf numFmtId="2" fontId="4" fillId="0" borderId="13" xfId="1" applyNumberFormat="1" applyFont="1" applyFill="1" applyBorder="1" applyAlignment="1">
      <alignment horizontal="center" vertical="center" wrapText="1"/>
    </xf>
    <xf numFmtId="2" fontId="4" fillId="0" borderId="14" xfId="1" applyNumberFormat="1" applyFont="1" applyFill="1" applyBorder="1" applyAlignment="1">
      <alignment horizontal="center" vertical="center" wrapText="1"/>
    </xf>
    <xf numFmtId="2" fontId="4" fillId="0" borderId="15" xfId="1" applyNumberFormat="1" applyFont="1" applyFill="1" applyBorder="1" applyAlignment="1">
      <alignment horizontal="center" vertical="center" wrapText="1"/>
    </xf>
    <xf numFmtId="2" fontId="4" fillId="0" borderId="23" xfId="1" applyNumberFormat="1" applyFont="1" applyFill="1" applyBorder="1" applyAlignment="1">
      <alignment horizontal="center" vertical="center"/>
    </xf>
    <xf numFmtId="2" fontId="4" fillId="0" borderId="0" xfId="1" applyNumberFormat="1" applyFont="1" applyFill="1" applyAlignment="1">
      <alignment horizontal="center" vertical="center"/>
    </xf>
    <xf numFmtId="2" fontId="4" fillId="0" borderId="1" xfId="1" applyNumberFormat="1" applyFont="1" applyFill="1" applyBorder="1" applyAlignment="1">
      <alignment horizontal="center" vertical="center" wrapText="1"/>
    </xf>
    <xf numFmtId="2" fontId="4" fillId="0" borderId="20" xfId="1" applyNumberFormat="1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 wrapText="1"/>
    </xf>
    <xf numFmtId="2" fontId="8" fillId="0" borderId="1" xfId="1" applyNumberFormat="1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1"/>
    <cellStyle name="Обычный 2 2" xfId="4"/>
    <cellStyle name="Обычный 2 3" xfId="3"/>
    <cellStyle name="Обычный 3" xfId="5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IT54"/>
  <sheetViews>
    <sheetView tabSelected="1" zoomScale="80" zoomScaleNormal="80" workbookViewId="0">
      <pane xSplit="19515" ySplit="1635" topLeftCell="A20" activePane="bottomLeft"/>
      <selection activeCell="I4" sqref="I4:Q4"/>
      <selection pane="topRight" activeCell="W17" sqref="W17"/>
      <selection pane="bottomLeft" activeCell="L8" sqref="L8:L49"/>
      <selection pane="bottomRight" activeCell="U73" sqref="U73"/>
    </sheetView>
  </sheetViews>
  <sheetFormatPr defaultRowHeight="12.75" x14ac:dyDescent="0.2"/>
  <cols>
    <col min="1" max="1" width="4.7109375" style="57" customWidth="1"/>
    <col min="2" max="2" width="19.5703125" style="4" customWidth="1"/>
    <col min="3" max="3" width="7.5703125" style="4" customWidth="1"/>
    <col min="4" max="4" width="6.28515625" style="4" customWidth="1"/>
    <col min="5" max="5" width="10.42578125" style="4" customWidth="1"/>
    <col min="6" max="6" width="10.5703125" style="4" customWidth="1"/>
    <col min="7" max="7" width="8.85546875" style="4" customWidth="1"/>
    <col min="8" max="8" width="9.42578125" style="4" customWidth="1"/>
    <col min="9" max="9" width="8.42578125" style="52" customWidth="1"/>
    <col min="10" max="10" width="9.28515625" style="4" customWidth="1"/>
    <col min="11" max="11" width="10" style="4" customWidth="1"/>
    <col min="12" max="12" width="9.7109375" style="4" customWidth="1"/>
    <col min="13" max="13" width="9.5703125" style="4" customWidth="1"/>
    <col min="14" max="14" width="9.85546875" style="4" customWidth="1"/>
    <col min="15" max="15" width="10" style="4" customWidth="1"/>
    <col min="16" max="17" width="8.7109375" style="4" customWidth="1"/>
    <col min="18" max="18" width="8.28515625" style="4" customWidth="1"/>
    <col min="19" max="19" width="11" style="4" customWidth="1"/>
    <col min="20" max="20" width="11.42578125" style="4" customWidth="1"/>
    <col min="21" max="21" width="11" style="4" customWidth="1"/>
    <col min="22" max="22" width="11.42578125" style="4" hidden="1" customWidth="1"/>
    <col min="23" max="23" width="9.140625" style="4" hidden="1" customWidth="1"/>
    <col min="24" max="24" width="9.42578125" style="4" hidden="1" customWidth="1"/>
    <col min="25" max="25" width="9.140625" style="4"/>
    <col min="26" max="26" width="22.28515625" style="4" customWidth="1"/>
    <col min="27" max="256" width="9.140625" style="4"/>
    <col min="257" max="257" width="21.140625" style="4" customWidth="1"/>
    <col min="258" max="258" width="7.5703125" style="4" customWidth="1"/>
    <col min="259" max="259" width="6.28515625" style="4" customWidth="1"/>
    <col min="260" max="260" width="10.42578125" style="4" customWidth="1"/>
    <col min="261" max="262" width="10.5703125" style="4" customWidth="1"/>
    <col min="263" max="263" width="7" style="4" customWidth="1"/>
    <col min="264" max="264" width="9.42578125" style="4" customWidth="1"/>
    <col min="265" max="266" width="8.42578125" style="4" customWidth="1"/>
    <col min="267" max="267" width="10" style="4" customWidth="1"/>
    <col min="268" max="268" width="9.7109375" style="4" customWidth="1"/>
    <col min="269" max="269" width="9.5703125" style="4" customWidth="1"/>
    <col min="270" max="270" width="9.85546875" style="4" customWidth="1"/>
    <col min="271" max="271" width="8.85546875" style="4" customWidth="1"/>
    <col min="272" max="273" width="8.7109375" style="4" customWidth="1"/>
    <col min="274" max="274" width="8.28515625" style="4" customWidth="1"/>
    <col min="275" max="275" width="11" style="4" customWidth="1"/>
    <col min="276" max="276" width="11.42578125" style="4" customWidth="1"/>
    <col min="277" max="277" width="11" style="4" customWidth="1"/>
    <col min="278" max="280" width="0" style="4" hidden="1" customWidth="1"/>
    <col min="281" max="281" width="9.140625" style="4"/>
    <col min="282" max="282" width="22.28515625" style="4" customWidth="1"/>
    <col min="283" max="512" width="9.140625" style="4"/>
    <col min="513" max="513" width="21.140625" style="4" customWidth="1"/>
    <col min="514" max="514" width="7.5703125" style="4" customWidth="1"/>
    <col min="515" max="515" width="6.28515625" style="4" customWidth="1"/>
    <col min="516" max="516" width="10.42578125" style="4" customWidth="1"/>
    <col min="517" max="518" width="10.5703125" style="4" customWidth="1"/>
    <col min="519" max="519" width="7" style="4" customWidth="1"/>
    <col min="520" max="520" width="9.42578125" style="4" customWidth="1"/>
    <col min="521" max="522" width="8.42578125" style="4" customWidth="1"/>
    <col min="523" max="523" width="10" style="4" customWidth="1"/>
    <col min="524" max="524" width="9.7109375" style="4" customWidth="1"/>
    <col min="525" max="525" width="9.5703125" style="4" customWidth="1"/>
    <col min="526" max="526" width="9.85546875" style="4" customWidth="1"/>
    <col min="527" max="527" width="8.85546875" style="4" customWidth="1"/>
    <col min="528" max="529" width="8.7109375" style="4" customWidth="1"/>
    <col min="530" max="530" width="8.28515625" style="4" customWidth="1"/>
    <col min="531" max="531" width="11" style="4" customWidth="1"/>
    <col min="532" max="532" width="11.42578125" style="4" customWidth="1"/>
    <col min="533" max="533" width="11" style="4" customWidth="1"/>
    <col min="534" max="536" width="0" style="4" hidden="1" customWidth="1"/>
    <col min="537" max="537" width="9.140625" style="4"/>
    <col min="538" max="538" width="22.28515625" style="4" customWidth="1"/>
    <col min="539" max="768" width="9.140625" style="4"/>
    <col min="769" max="769" width="21.140625" style="4" customWidth="1"/>
    <col min="770" max="770" width="7.5703125" style="4" customWidth="1"/>
    <col min="771" max="771" width="6.28515625" style="4" customWidth="1"/>
    <col min="772" max="772" width="10.42578125" style="4" customWidth="1"/>
    <col min="773" max="774" width="10.5703125" style="4" customWidth="1"/>
    <col min="775" max="775" width="7" style="4" customWidth="1"/>
    <col min="776" max="776" width="9.42578125" style="4" customWidth="1"/>
    <col min="777" max="778" width="8.42578125" style="4" customWidth="1"/>
    <col min="779" max="779" width="10" style="4" customWidth="1"/>
    <col min="780" max="780" width="9.7109375" style="4" customWidth="1"/>
    <col min="781" max="781" width="9.5703125" style="4" customWidth="1"/>
    <col min="782" max="782" width="9.85546875" style="4" customWidth="1"/>
    <col min="783" max="783" width="8.85546875" style="4" customWidth="1"/>
    <col min="784" max="785" width="8.7109375" style="4" customWidth="1"/>
    <col min="786" max="786" width="8.28515625" style="4" customWidth="1"/>
    <col min="787" max="787" width="11" style="4" customWidth="1"/>
    <col min="788" max="788" width="11.42578125" style="4" customWidth="1"/>
    <col min="789" max="789" width="11" style="4" customWidth="1"/>
    <col min="790" max="792" width="0" style="4" hidden="1" customWidth="1"/>
    <col min="793" max="793" width="9.140625" style="4"/>
    <col min="794" max="794" width="22.28515625" style="4" customWidth="1"/>
    <col min="795" max="1024" width="9.140625" style="4"/>
    <col min="1025" max="1025" width="21.140625" style="4" customWidth="1"/>
    <col min="1026" max="1026" width="7.5703125" style="4" customWidth="1"/>
    <col min="1027" max="1027" width="6.28515625" style="4" customWidth="1"/>
    <col min="1028" max="1028" width="10.42578125" style="4" customWidth="1"/>
    <col min="1029" max="1030" width="10.5703125" style="4" customWidth="1"/>
    <col min="1031" max="1031" width="7" style="4" customWidth="1"/>
    <col min="1032" max="1032" width="9.42578125" style="4" customWidth="1"/>
    <col min="1033" max="1034" width="8.42578125" style="4" customWidth="1"/>
    <col min="1035" max="1035" width="10" style="4" customWidth="1"/>
    <col min="1036" max="1036" width="9.7109375" style="4" customWidth="1"/>
    <col min="1037" max="1037" width="9.5703125" style="4" customWidth="1"/>
    <col min="1038" max="1038" width="9.85546875" style="4" customWidth="1"/>
    <col min="1039" max="1039" width="8.85546875" style="4" customWidth="1"/>
    <col min="1040" max="1041" width="8.7109375" style="4" customWidth="1"/>
    <col min="1042" max="1042" width="8.28515625" style="4" customWidth="1"/>
    <col min="1043" max="1043" width="11" style="4" customWidth="1"/>
    <col min="1044" max="1044" width="11.42578125" style="4" customWidth="1"/>
    <col min="1045" max="1045" width="11" style="4" customWidth="1"/>
    <col min="1046" max="1048" width="0" style="4" hidden="1" customWidth="1"/>
    <col min="1049" max="1049" width="9.140625" style="4"/>
    <col min="1050" max="1050" width="22.28515625" style="4" customWidth="1"/>
    <col min="1051" max="1280" width="9.140625" style="4"/>
    <col min="1281" max="1281" width="21.140625" style="4" customWidth="1"/>
    <col min="1282" max="1282" width="7.5703125" style="4" customWidth="1"/>
    <col min="1283" max="1283" width="6.28515625" style="4" customWidth="1"/>
    <col min="1284" max="1284" width="10.42578125" style="4" customWidth="1"/>
    <col min="1285" max="1286" width="10.5703125" style="4" customWidth="1"/>
    <col min="1287" max="1287" width="7" style="4" customWidth="1"/>
    <col min="1288" max="1288" width="9.42578125" style="4" customWidth="1"/>
    <col min="1289" max="1290" width="8.42578125" style="4" customWidth="1"/>
    <col min="1291" max="1291" width="10" style="4" customWidth="1"/>
    <col min="1292" max="1292" width="9.7109375" style="4" customWidth="1"/>
    <col min="1293" max="1293" width="9.5703125" style="4" customWidth="1"/>
    <col min="1294" max="1294" width="9.85546875" style="4" customWidth="1"/>
    <col min="1295" max="1295" width="8.85546875" style="4" customWidth="1"/>
    <col min="1296" max="1297" width="8.7109375" style="4" customWidth="1"/>
    <col min="1298" max="1298" width="8.28515625" style="4" customWidth="1"/>
    <col min="1299" max="1299" width="11" style="4" customWidth="1"/>
    <col min="1300" max="1300" width="11.42578125" style="4" customWidth="1"/>
    <col min="1301" max="1301" width="11" style="4" customWidth="1"/>
    <col min="1302" max="1304" width="0" style="4" hidden="1" customWidth="1"/>
    <col min="1305" max="1305" width="9.140625" style="4"/>
    <col min="1306" max="1306" width="22.28515625" style="4" customWidth="1"/>
    <col min="1307" max="1536" width="9.140625" style="4"/>
    <col min="1537" max="1537" width="21.140625" style="4" customWidth="1"/>
    <col min="1538" max="1538" width="7.5703125" style="4" customWidth="1"/>
    <col min="1539" max="1539" width="6.28515625" style="4" customWidth="1"/>
    <col min="1540" max="1540" width="10.42578125" style="4" customWidth="1"/>
    <col min="1541" max="1542" width="10.5703125" style="4" customWidth="1"/>
    <col min="1543" max="1543" width="7" style="4" customWidth="1"/>
    <col min="1544" max="1544" width="9.42578125" style="4" customWidth="1"/>
    <col min="1545" max="1546" width="8.42578125" style="4" customWidth="1"/>
    <col min="1547" max="1547" width="10" style="4" customWidth="1"/>
    <col min="1548" max="1548" width="9.7109375" style="4" customWidth="1"/>
    <col min="1549" max="1549" width="9.5703125" style="4" customWidth="1"/>
    <col min="1550" max="1550" width="9.85546875" style="4" customWidth="1"/>
    <col min="1551" max="1551" width="8.85546875" style="4" customWidth="1"/>
    <col min="1552" max="1553" width="8.7109375" style="4" customWidth="1"/>
    <col min="1554" max="1554" width="8.28515625" style="4" customWidth="1"/>
    <col min="1555" max="1555" width="11" style="4" customWidth="1"/>
    <col min="1556" max="1556" width="11.42578125" style="4" customWidth="1"/>
    <col min="1557" max="1557" width="11" style="4" customWidth="1"/>
    <col min="1558" max="1560" width="0" style="4" hidden="1" customWidth="1"/>
    <col min="1561" max="1561" width="9.140625" style="4"/>
    <col min="1562" max="1562" width="22.28515625" style="4" customWidth="1"/>
    <col min="1563" max="1792" width="9.140625" style="4"/>
    <col min="1793" max="1793" width="21.140625" style="4" customWidth="1"/>
    <col min="1794" max="1794" width="7.5703125" style="4" customWidth="1"/>
    <col min="1795" max="1795" width="6.28515625" style="4" customWidth="1"/>
    <col min="1796" max="1796" width="10.42578125" style="4" customWidth="1"/>
    <col min="1797" max="1798" width="10.5703125" style="4" customWidth="1"/>
    <col min="1799" max="1799" width="7" style="4" customWidth="1"/>
    <col min="1800" max="1800" width="9.42578125" style="4" customWidth="1"/>
    <col min="1801" max="1802" width="8.42578125" style="4" customWidth="1"/>
    <col min="1803" max="1803" width="10" style="4" customWidth="1"/>
    <col min="1804" max="1804" width="9.7109375" style="4" customWidth="1"/>
    <col min="1805" max="1805" width="9.5703125" style="4" customWidth="1"/>
    <col min="1806" max="1806" width="9.85546875" style="4" customWidth="1"/>
    <col min="1807" max="1807" width="8.85546875" style="4" customWidth="1"/>
    <col min="1808" max="1809" width="8.7109375" style="4" customWidth="1"/>
    <col min="1810" max="1810" width="8.28515625" style="4" customWidth="1"/>
    <col min="1811" max="1811" width="11" style="4" customWidth="1"/>
    <col min="1812" max="1812" width="11.42578125" style="4" customWidth="1"/>
    <col min="1813" max="1813" width="11" style="4" customWidth="1"/>
    <col min="1814" max="1816" width="0" style="4" hidden="1" customWidth="1"/>
    <col min="1817" max="1817" width="9.140625" style="4"/>
    <col min="1818" max="1818" width="22.28515625" style="4" customWidth="1"/>
    <col min="1819" max="2048" width="9.140625" style="4"/>
    <col min="2049" max="2049" width="21.140625" style="4" customWidth="1"/>
    <col min="2050" max="2050" width="7.5703125" style="4" customWidth="1"/>
    <col min="2051" max="2051" width="6.28515625" style="4" customWidth="1"/>
    <col min="2052" max="2052" width="10.42578125" style="4" customWidth="1"/>
    <col min="2053" max="2054" width="10.5703125" style="4" customWidth="1"/>
    <col min="2055" max="2055" width="7" style="4" customWidth="1"/>
    <col min="2056" max="2056" width="9.42578125" style="4" customWidth="1"/>
    <col min="2057" max="2058" width="8.42578125" style="4" customWidth="1"/>
    <col min="2059" max="2059" width="10" style="4" customWidth="1"/>
    <col min="2060" max="2060" width="9.7109375" style="4" customWidth="1"/>
    <col min="2061" max="2061" width="9.5703125" style="4" customWidth="1"/>
    <col min="2062" max="2062" width="9.85546875" style="4" customWidth="1"/>
    <col min="2063" max="2063" width="8.85546875" style="4" customWidth="1"/>
    <col min="2064" max="2065" width="8.7109375" style="4" customWidth="1"/>
    <col min="2066" max="2066" width="8.28515625" style="4" customWidth="1"/>
    <col min="2067" max="2067" width="11" style="4" customWidth="1"/>
    <col min="2068" max="2068" width="11.42578125" style="4" customWidth="1"/>
    <col min="2069" max="2069" width="11" style="4" customWidth="1"/>
    <col min="2070" max="2072" width="0" style="4" hidden="1" customWidth="1"/>
    <col min="2073" max="2073" width="9.140625" style="4"/>
    <col min="2074" max="2074" width="22.28515625" style="4" customWidth="1"/>
    <col min="2075" max="2304" width="9.140625" style="4"/>
    <col min="2305" max="2305" width="21.140625" style="4" customWidth="1"/>
    <col min="2306" max="2306" width="7.5703125" style="4" customWidth="1"/>
    <col min="2307" max="2307" width="6.28515625" style="4" customWidth="1"/>
    <col min="2308" max="2308" width="10.42578125" style="4" customWidth="1"/>
    <col min="2309" max="2310" width="10.5703125" style="4" customWidth="1"/>
    <col min="2311" max="2311" width="7" style="4" customWidth="1"/>
    <col min="2312" max="2312" width="9.42578125" style="4" customWidth="1"/>
    <col min="2313" max="2314" width="8.42578125" style="4" customWidth="1"/>
    <col min="2315" max="2315" width="10" style="4" customWidth="1"/>
    <col min="2316" max="2316" width="9.7109375" style="4" customWidth="1"/>
    <col min="2317" max="2317" width="9.5703125" style="4" customWidth="1"/>
    <col min="2318" max="2318" width="9.85546875" style="4" customWidth="1"/>
    <col min="2319" max="2319" width="8.85546875" style="4" customWidth="1"/>
    <col min="2320" max="2321" width="8.7109375" style="4" customWidth="1"/>
    <col min="2322" max="2322" width="8.28515625" style="4" customWidth="1"/>
    <col min="2323" max="2323" width="11" style="4" customWidth="1"/>
    <col min="2324" max="2324" width="11.42578125" style="4" customWidth="1"/>
    <col min="2325" max="2325" width="11" style="4" customWidth="1"/>
    <col min="2326" max="2328" width="0" style="4" hidden="1" customWidth="1"/>
    <col min="2329" max="2329" width="9.140625" style="4"/>
    <col min="2330" max="2330" width="22.28515625" style="4" customWidth="1"/>
    <col min="2331" max="2560" width="9.140625" style="4"/>
    <col min="2561" max="2561" width="21.140625" style="4" customWidth="1"/>
    <col min="2562" max="2562" width="7.5703125" style="4" customWidth="1"/>
    <col min="2563" max="2563" width="6.28515625" style="4" customWidth="1"/>
    <col min="2564" max="2564" width="10.42578125" style="4" customWidth="1"/>
    <col min="2565" max="2566" width="10.5703125" style="4" customWidth="1"/>
    <col min="2567" max="2567" width="7" style="4" customWidth="1"/>
    <col min="2568" max="2568" width="9.42578125" style="4" customWidth="1"/>
    <col min="2569" max="2570" width="8.42578125" style="4" customWidth="1"/>
    <col min="2571" max="2571" width="10" style="4" customWidth="1"/>
    <col min="2572" max="2572" width="9.7109375" style="4" customWidth="1"/>
    <col min="2573" max="2573" width="9.5703125" style="4" customWidth="1"/>
    <col min="2574" max="2574" width="9.85546875" style="4" customWidth="1"/>
    <col min="2575" max="2575" width="8.85546875" style="4" customWidth="1"/>
    <col min="2576" max="2577" width="8.7109375" style="4" customWidth="1"/>
    <col min="2578" max="2578" width="8.28515625" style="4" customWidth="1"/>
    <col min="2579" max="2579" width="11" style="4" customWidth="1"/>
    <col min="2580" max="2580" width="11.42578125" style="4" customWidth="1"/>
    <col min="2581" max="2581" width="11" style="4" customWidth="1"/>
    <col min="2582" max="2584" width="0" style="4" hidden="1" customWidth="1"/>
    <col min="2585" max="2585" width="9.140625" style="4"/>
    <col min="2586" max="2586" width="22.28515625" style="4" customWidth="1"/>
    <col min="2587" max="2816" width="9.140625" style="4"/>
    <col min="2817" max="2817" width="21.140625" style="4" customWidth="1"/>
    <col min="2818" max="2818" width="7.5703125" style="4" customWidth="1"/>
    <col min="2819" max="2819" width="6.28515625" style="4" customWidth="1"/>
    <col min="2820" max="2820" width="10.42578125" style="4" customWidth="1"/>
    <col min="2821" max="2822" width="10.5703125" style="4" customWidth="1"/>
    <col min="2823" max="2823" width="7" style="4" customWidth="1"/>
    <col min="2824" max="2824" width="9.42578125" style="4" customWidth="1"/>
    <col min="2825" max="2826" width="8.42578125" style="4" customWidth="1"/>
    <col min="2827" max="2827" width="10" style="4" customWidth="1"/>
    <col min="2828" max="2828" width="9.7109375" style="4" customWidth="1"/>
    <col min="2829" max="2829" width="9.5703125" style="4" customWidth="1"/>
    <col min="2830" max="2830" width="9.85546875" style="4" customWidth="1"/>
    <col min="2831" max="2831" width="8.85546875" style="4" customWidth="1"/>
    <col min="2832" max="2833" width="8.7109375" style="4" customWidth="1"/>
    <col min="2834" max="2834" width="8.28515625" style="4" customWidth="1"/>
    <col min="2835" max="2835" width="11" style="4" customWidth="1"/>
    <col min="2836" max="2836" width="11.42578125" style="4" customWidth="1"/>
    <col min="2837" max="2837" width="11" style="4" customWidth="1"/>
    <col min="2838" max="2840" width="0" style="4" hidden="1" customWidth="1"/>
    <col min="2841" max="2841" width="9.140625" style="4"/>
    <col min="2842" max="2842" width="22.28515625" style="4" customWidth="1"/>
    <col min="2843" max="3072" width="9.140625" style="4"/>
    <col min="3073" max="3073" width="21.140625" style="4" customWidth="1"/>
    <col min="3074" max="3074" width="7.5703125" style="4" customWidth="1"/>
    <col min="3075" max="3075" width="6.28515625" style="4" customWidth="1"/>
    <col min="3076" max="3076" width="10.42578125" style="4" customWidth="1"/>
    <col min="3077" max="3078" width="10.5703125" style="4" customWidth="1"/>
    <col min="3079" max="3079" width="7" style="4" customWidth="1"/>
    <col min="3080" max="3080" width="9.42578125" style="4" customWidth="1"/>
    <col min="3081" max="3082" width="8.42578125" style="4" customWidth="1"/>
    <col min="3083" max="3083" width="10" style="4" customWidth="1"/>
    <col min="3084" max="3084" width="9.7109375" style="4" customWidth="1"/>
    <col min="3085" max="3085" width="9.5703125" style="4" customWidth="1"/>
    <col min="3086" max="3086" width="9.85546875" style="4" customWidth="1"/>
    <col min="3087" max="3087" width="8.85546875" style="4" customWidth="1"/>
    <col min="3088" max="3089" width="8.7109375" style="4" customWidth="1"/>
    <col min="3090" max="3090" width="8.28515625" style="4" customWidth="1"/>
    <col min="3091" max="3091" width="11" style="4" customWidth="1"/>
    <col min="3092" max="3092" width="11.42578125" style="4" customWidth="1"/>
    <col min="3093" max="3093" width="11" style="4" customWidth="1"/>
    <col min="3094" max="3096" width="0" style="4" hidden="1" customWidth="1"/>
    <col min="3097" max="3097" width="9.140625" style="4"/>
    <col min="3098" max="3098" width="22.28515625" style="4" customWidth="1"/>
    <col min="3099" max="3328" width="9.140625" style="4"/>
    <col min="3329" max="3329" width="21.140625" style="4" customWidth="1"/>
    <col min="3330" max="3330" width="7.5703125" style="4" customWidth="1"/>
    <col min="3331" max="3331" width="6.28515625" style="4" customWidth="1"/>
    <col min="3332" max="3332" width="10.42578125" style="4" customWidth="1"/>
    <col min="3333" max="3334" width="10.5703125" style="4" customWidth="1"/>
    <col min="3335" max="3335" width="7" style="4" customWidth="1"/>
    <col min="3336" max="3336" width="9.42578125" style="4" customWidth="1"/>
    <col min="3337" max="3338" width="8.42578125" style="4" customWidth="1"/>
    <col min="3339" max="3339" width="10" style="4" customWidth="1"/>
    <col min="3340" max="3340" width="9.7109375" style="4" customWidth="1"/>
    <col min="3341" max="3341" width="9.5703125" style="4" customWidth="1"/>
    <col min="3342" max="3342" width="9.85546875" style="4" customWidth="1"/>
    <col min="3343" max="3343" width="8.85546875" style="4" customWidth="1"/>
    <col min="3344" max="3345" width="8.7109375" style="4" customWidth="1"/>
    <col min="3346" max="3346" width="8.28515625" style="4" customWidth="1"/>
    <col min="3347" max="3347" width="11" style="4" customWidth="1"/>
    <col min="3348" max="3348" width="11.42578125" style="4" customWidth="1"/>
    <col min="3349" max="3349" width="11" style="4" customWidth="1"/>
    <col min="3350" max="3352" width="0" style="4" hidden="1" customWidth="1"/>
    <col min="3353" max="3353" width="9.140625" style="4"/>
    <col min="3354" max="3354" width="22.28515625" style="4" customWidth="1"/>
    <col min="3355" max="3584" width="9.140625" style="4"/>
    <col min="3585" max="3585" width="21.140625" style="4" customWidth="1"/>
    <col min="3586" max="3586" width="7.5703125" style="4" customWidth="1"/>
    <col min="3587" max="3587" width="6.28515625" style="4" customWidth="1"/>
    <col min="3588" max="3588" width="10.42578125" style="4" customWidth="1"/>
    <col min="3589" max="3590" width="10.5703125" style="4" customWidth="1"/>
    <col min="3591" max="3591" width="7" style="4" customWidth="1"/>
    <col min="3592" max="3592" width="9.42578125" style="4" customWidth="1"/>
    <col min="3593" max="3594" width="8.42578125" style="4" customWidth="1"/>
    <col min="3595" max="3595" width="10" style="4" customWidth="1"/>
    <col min="3596" max="3596" width="9.7109375" style="4" customWidth="1"/>
    <col min="3597" max="3597" width="9.5703125" style="4" customWidth="1"/>
    <col min="3598" max="3598" width="9.85546875" style="4" customWidth="1"/>
    <col min="3599" max="3599" width="8.85546875" style="4" customWidth="1"/>
    <col min="3600" max="3601" width="8.7109375" style="4" customWidth="1"/>
    <col min="3602" max="3602" width="8.28515625" style="4" customWidth="1"/>
    <col min="3603" max="3603" width="11" style="4" customWidth="1"/>
    <col min="3604" max="3604" width="11.42578125" style="4" customWidth="1"/>
    <col min="3605" max="3605" width="11" style="4" customWidth="1"/>
    <col min="3606" max="3608" width="0" style="4" hidden="1" customWidth="1"/>
    <col min="3609" max="3609" width="9.140625" style="4"/>
    <col min="3610" max="3610" width="22.28515625" style="4" customWidth="1"/>
    <col min="3611" max="3840" width="9.140625" style="4"/>
    <col min="3841" max="3841" width="21.140625" style="4" customWidth="1"/>
    <col min="3842" max="3842" width="7.5703125" style="4" customWidth="1"/>
    <col min="3843" max="3843" width="6.28515625" style="4" customWidth="1"/>
    <col min="3844" max="3844" width="10.42578125" style="4" customWidth="1"/>
    <col min="3845" max="3846" width="10.5703125" style="4" customWidth="1"/>
    <col min="3847" max="3847" width="7" style="4" customWidth="1"/>
    <col min="3848" max="3848" width="9.42578125" style="4" customWidth="1"/>
    <col min="3849" max="3850" width="8.42578125" style="4" customWidth="1"/>
    <col min="3851" max="3851" width="10" style="4" customWidth="1"/>
    <col min="3852" max="3852" width="9.7109375" style="4" customWidth="1"/>
    <col min="3853" max="3853" width="9.5703125" style="4" customWidth="1"/>
    <col min="3854" max="3854" width="9.85546875" style="4" customWidth="1"/>
    <col min="3855" max="3855" width="8.85546875" style="4" customWidth="1"/>
    <col min="3856" max="3857" width="8.7109375" style="4" customWidth="1"/>
    <col min="3858" max="3858" width="8.28515625" style="4" customWidth="1"/>
    <col min="3859" max="3859" width="11" style="4" customWidth="1"/>
    <col min="3860" max="3860" width="11.42578125" style="4" customWidth="1"/>
    <col min="3861" max="3861" width="11" style="4" customWidth="1"/>
    <col min="3862" max="3864" width="0" style="4" hidden="1" customWidth="1"/>
    <col min="3865" max="3865" width="9.140625" style="4"/>
    <col min="3866" max="3866" width="22.28515625" style="4" customWidth="1"/>
    <col min="3867" max="4096" width="9.140625" style="4"/>
    <col min="4097" max="4097" width="21.140625" style="4" customWidth="1"/>
    <col min="4098" max="4098" width="7.5703125" style="4" customWidth="1"/>
    <col min="4099" max="4099" width="6.28515625" style="4" customWidth="1"/>
    <col min="4100" max="4100" width="10.42578125" style="4" customWidth="1"/>
    <col min="4101" max="4102" width="10.5703125" style="4" customWidth="1"/>
    <col min="4103" max="4103" width="7" style="4" customWidth="1"/>
    <col min="4104" max="4104" width="9.42578125" style="4" customWidth="1"/>
    <col min="4105" max="4106" width="8.42578125" style="4" customWidth="1"/>
    <col min="4107" max="4107" width="10" style="4" customWidth="1"/>
    <col min="4108" max="4108" width="9.7109375" style="4" customWidth="1"/>
    <col min="4109" max="4109" width="9.5703125" style="4" customWidth="1"/>
    <col min="4110" max="4110" width="9.85546875" style="4" customWidth="1"/>
    <col min="4111" max="4111" width="8.85546875" style="4" customWidth="1"/>
    <col min="4112" max="4113" width="8.7109375" style="4" customWidth="1"/>
    <col min="4114" max="4114" width="8.28515625" style="4" customWidth="1"/>
    <col min="4115" max="4115" width="11" style="4" customWidth="1"/>
    <col min="4116" max="4116" width="11.42578125" style="4" customWidth="1"/>
    <col min="4117" max="4117" width="11" style="4" customWidth="1"/>
    <col min="4118" max="4120" width="0" style="4" hidden="1" customWidth="1"/>
    <col min="4121" max="4121" width="9.140625" style="4"/>
    <col min="4122" max="4122" width="22.28515625" style="4" customWidth="1"/>
    <col min="4123" max="4352" width="9.140625" style="4"/>
    <col min="4353" max="4353" width="21.140625" style="4" customWidth="1"/>
    <col min="4354" max="4354" width="7.5703125" style="4" customWidth="1"/>
    <col min="4355" max="4355" width="6.28515625" style="4" customWidth="1"/>
    <col min="4356" max="4356" width="10.42578125" style="4" customWidth="1"/>
    <col min="4357" max="4358" width="10.5703125" style="4" customWidth="1"/>
    <col min="4359" max="4359" width="7" style="4" customWidth="1"/>
    <col min="4360" max="4360" width="9.42578125" style="4" customWidth="1"/>
    <col min="4361" max="4362" width="8.42578125" style="4" customWidth="1"/>
    <col min="4363" max="4363" width="10" style="4" customWidth="1"/>
    <col min="4364" max="4364" width="9.7109375" style="4" customWidth="1"/>
    <col min="4365" max="4365" width="9.5703125" style="4" customWidth="1"/>
    <col min="4366" max="4366" width="9.85546875" style="4" customWidth="1"/>
    <col min="4367" max="4367" width="8.85546875" style="4" customWidth="1"/>
    <col min="4368" max="4369" width="8.7109375" style="4" customWidth="1"/>
    <col min="4370" max="4370" width="8.28515625" style="4" customWidth="1"/>
    <col min="4371" max="4371" width="11" style="4" customWidth="1"/>
    <col min="4372" max="4372" width="11.42578125" style="4" customWidth="1"/>
    <col min="4373" max="4373" width="11" style="4" customWidth="1"/>
    <col min="4374" max="4376" width="0" style="4" hidden="1" customWidth="1"/>
    <col min="4377" max="4377" width="9.140625" style="4"/>
    <col min="4378" max="4378" width="22.28515625" style="4" customWidth="1"/>
    <col min="4379" max="4608" width="9.140625" style="4"/>
    <col min="4609" max="4609" width="21.140625" style="4" customWidth="1"/>
    <col min="4610" max="4610" width="7.5703125" style="4" customWidth="1"/>
    <col min="4611" max="4611" width="6.28515625" style="4" customWidth="1"/>
    <col min="4612" max="4612" width="10.42578125" style="4" customWidth="1"/>
    <col min="4613" max="4614" width="10.5703125" style="4" customWidth="1"/>
    <col min="4615" max="4615" width="7" style="4" customWidth="1"/>
    <col min="4616" max="4616" width="9.42578125" style="4" customWidth="1"/>
    <col min="4617" max="4618" width="8.42578125" style="4" customWidth="1"/>
    <col min="4619" max="4619" width="10" style="4" customWidth="1"/>
    <col min="4620" max="4620" width="9.7109375" style="4" customWidth="1"/>
    <col min="4621" max="4621" width="9.5703125" style="4" customWidth="1"/>
    <col min="4622" max="4622" width="9.85546875" style="4" customWidth="1"/>
    <col min="4623" max="4623" width="8.85546875" style="4" customWidth="1"/>
    <col min="4624" max="4625" width="8.7109375" style="4" customWidth="1"/>
    <col min="4626" max="4626" width="8.28515625" style="4" customWidth="1"/>
    <col min="4627" max="4627" width="11" style="4" customWidth="1"/>
    <col min="4628" max="4628" width="11.42578125" style="4" customWidth="1"/>
    <col min="4629" max="4629" width="11" style="4" customWidth="1"/>
    <col min="4630" max="4632" width="0" style="4" hidden="1" customWidth="1"/>
    <col min="4633" max="4633" width="9.140625" style="4"/>
    <col min="4634" max="4634" width="22.28515625" style="4" customWidth="1"/>
    <col min="4635" max="4864" width="9.140625" style="4"/>
    <col min="4865" max="4865" width="21.140625" style="4" customWidth="1"/>
    <col min="4866" max="4866" width="7.5703125" style="4" customWidth="1"/>
    <col min="4867" max="4867" width="6.28515625" style="4" customWidth="1"/>
    <col min="4868" max="4868" width="10.42578125" style="4" customWidth="1"/>
    <col min="4869" max="4870" width="10.5703125" style="4" customWidth="1"/>
    <col min="4871" max="4871" width="7" style="4" customWidth="1"/>
    <col min="4872" max="4872" width="9.42578125" style="4" customWidth="1"/>
    <col min="4873" max="4874" width="8.42578125" style="4" customWidth="1"/>
    <col min="4875" max="4875" width="10" style="4" customWidth="1"/>
    <col min="4876" max="4876" width="9.7109375" style="4" customWidth="1"/>
    <col min="4877" max="4877" width="9.5703125" style="4" customWidth="1"/>
    <col min="4878" max="4878" width="9.85546875" style="4" customWidth="1"/>
    <col min="4879" max="4879" width="8.85546875" style="4" customWidth="1"/>
    <col min="4880" max="4881" width="8.7109375" style="4" customWidth="1"/>
    <col min="4882" max="4882" width="8.28515625" style="4" customWidth="1"/>
    <col min="4883" max="4883" width="11" style="4" customWidth="1"/>
    <col min="4884" max="4884" width="11.42578125" style="4" customWidth="1"/>
    <col min="4885" max="4885" width="11" style="4" customWidth="1"/>
    <col min="4886" max="4888" width="0" style="4" hidden="1" customWidth="1"/>
    <col min="4889" max="4889" width="9.140625" style="4"/>
    <col min="4890" max="4890" width="22.28515625" style="4" customWidth="1"/>
    <col min="4891" max="5120" width="9.140625" style="4"/>
    <col min="5121" max="5121" width="21.140625" style="4" customWidth="1"/>
    <col min="5122" max="5122" width="7.5703125" style="4" customWidth="1"/>
    <col min="5123" max="5123" width="6.28515625" style="4" customWidth="1"/>
    <col min="5124" max="5124" width="10.42578125" style="4" customWidth="1"/>
    <col min="5125" max="5126" width="10.5703125" style="4" customWidth="1"/>
    <col min="5127" max="5127" width="7" style="4" customWidth="1"/>
    <col min="5128" max="5128" width="9.42578125" style="4" customWidth="1"/>
    <col min="5129" max="5130" width="8.42578125" style="4" customWidth="1"/>
    <col min="5131" max="5131" width="10" style="4" customWidth="1"/>
    <col min="5132" max="5132" width="9.7109375" style="4" customWidth="1"/>
    <col min="5133" max="5133" width="9.5703125" style="4" customWidth="1"/>
    <col min="5134" max="5134" width="9.85546875" style="4" customWidth="1"/>
    <col min="5135" max="5135" width="8.85546875" style="4" customWidth="1"/>
    <col min="5136" max="5137" width="8.7109375" style="4" customWidth="1"/>
    <col min="5138" max="5138" width="8.28515625" style="4" customWidth="1"/>
    <col min="5139" max="5139" width="11" style="4" customWidth="1"/>
    <col min="5140" max="5140" width="11.42578125" style="4" customWidth="1"/>
    <col min="5141" max="5141" width="11" style="4" customWidth="1"/>
    <col min="5142" max="5144" width="0" style="4" hidden="1" customWidth="1"/>
    <col min="5145" max="5145" width="9.140625" style="4"/>
    <col min="5146" max="5146" width="22.28515625" style="4" customWidth="1"/>
    <col min="5147" max="5376" width="9.140625" style="4"/>
    <col min="5377" max="5377" width="21.140625" style="4" customWidth="1"/>
    <col min="5378" max="5378" width="7.5703125" style="4" customWidth="1"/>
    <col min="5379" max="5379" width="6.28515625" style="4" customWidth="1"/>
    <col min="5380" max="5380" width="10.42578125" style="4" customWidth="1"/>
    <col min="5381" max="5382" width="10.5703125" style="4" customWidth="1"/>
    <col min="5383" max="5383" width="7" style="4" customWidth="1"/>
    <col min="5384" max="5384" width="9.42578125" style="4" customWidth="1"/>
    <col min="5385" max="5386" width="8.42578125" style="4" customWidth="1"/>
    <col min="5387" max="5387" width="10" style="4" customWidth="1"/>
    <col min="5388" max="5388" width="9.7109375" style="4" customWidth="1"/>
    <col min="5389" max="5389" width="9.5703125" style="4" customWidth="1"/>
    <col min="5390" max="5390" width="9.85546875" style="4" customWidth="1"/>
    <col min="5391" max="5391" width="8.85546875" style="4" customWidth="1"/>
    <col min="5392" max="5393" width="8.7109375" style="4" customWidth="1"/>
    <col min="5394" max="5394" width="8.28515625" style="4" customWidth="1"/>
    <col min="5395" max="5395" width="11" style="4" customWidth="1"/>
    <col min="5396" max="5396" width="11.42578125" style="4" customWidth="1"/>
    <col min="5397" max="5397" width="11" style="4" customWidth="1"/>
    <col min="5398" max="5400" width="0" style="4" hidden="1" customWidth="1"/>
    <col min="5401" max="5401" width="9.140625" style="4"/>
    <col min="5402" max="5402" width="22.28515625" style="4" customWidth="1"/>
    <col min="5403" max="5632" width="9.140625" style="4"/>
    <col min="5633" max="5633" width="21.140625" style="4" customWidth="1"/>
    <col min="5634" max="5634" width="7.5703125" style="4" customWidth="1"/>
    <col min="5635" max="5635" width="6.28515625" style="4" customWidth="1"/>
    <col min="5636" max="5636" width="10.42578125" style="4" customWidth="1"/>
    <col min="5637" max="5638" width="10.5703125" style="4" customWidth="1"/>
    <col min="5639" max="5639" width="7" style="4" customWidth="1"/>
    <col min="5640" max="5640" width="9.42578125" style="4" customWidth="1"/>
    <col min="5641" max="5642" width="8.42578125" style="4" customWidth="1"/>
    <col min="5643" max="5643" width="10" style="4" customWidth="1"/>
    <col min="5644" max="5644" width="9.7109375" style="4" customWidth="1"/>
    <col min="5645" max="5645" width="9.5703125" style="4" customWidth="1"/>
    <col min="5646" max="5646" width="9.85546875" style="4" customWidth="1"/>
    <col min="5647" max="5647" width="8.85546875" style="4" customWidth="1"/>
    <col min="5648" max="5649" width="8.7109375" style="4" customWidth="1"/>
    <col min="5650" max="5650" width="8.28515625" style="4" customWidth="1"/>
    <col min="5651" max="5651" width="11" style="4" customWidth="1"/>
    <col min="5652" max="5652" width="11.42578125" style="4" customWidth="1"/>
    <col min="5653" max="5653" width="11" style="4" customWidth="1"/>
    <col min="5654" max="5656" width="0" style="4" hidden="1" customWidth="1"/>
    <col min="5657" max="5657" width="9.140625" style="4"/>
    <col min="5658" max="5658" width="22.28515625" style="4" customWidth="1"/>
    <col min="5659" max="5888" width="9.140625" style="4"/>
    <col min="5889" max="5889" width="21.140625" style="4" customWidth="1"/>
    <col min="5890" max="5890" width="7.5703125" style="4" customWidth="1"/>
    <col min="5891" max="5891" width="6.28515625" style="4" customWidth="1"/>
    <col min="5892" max="5892" width="10.42578125" style="4" customWidth="1"/>
    <col min="5893" max="5894" width="10.5703125" style="4" customWidth="1"/>
    <col min="5895" max="5895" width="7" style="4" customWidth="1"/>
    <col min="5896" max="5896" width="9.42578125" style="4" customWidth="1"/>
    <col min="5897" max="5898" width="8.42578125" style="4" customWidth="1"/>
    <col min="5899" max="5899" width="10" style="4" customWidth="1"/>
    <col min="5900" max="5900" width="9.7109375" style="4" customWidth="1"/>
    <col min="5901" max="5901" width="9.5703125" style="4" customWidth="1"/>
    <col min="5902" max="5902" width="9.85546875" style="4" customWidth="1"/>
    <col min="5903" max="5903" width="8.85546875" style="4" customWidth="1"/>
    <col min="5904" max="5905" width="8.7109375" style="4" customWidth="1"/>
    <col min="5906" max="5906" width="8.28515625" style="4" customWidth="1"/>
    <col min="5907" max="5907" width="11" style="4" customWidth="1"/>
    <col min="5908" max="5908" width="11.42578125" style="4" customWidth="1"/>
    <col min="5909" max="5909" width="11" style="4" customWidth="1"/>
    <col min="5910" max="5912" width="0" style="4" hidden="1" customWidth="1"/>
    <col min="5913" max="5913" width="9.140625" style="4"/>
    <col min="5914" max="5914" width="22.28515625" style="4" customWidth="1"/>
    <col min="5915" max="6144" width="9.140625" style="4"/>
    <col min="6145" max="6145" width="21.140625" style="4" customWidth="1"/>
    <col min="6146" max="6146" width="7.5703125" style="4" customWidth="1"/>
    <col min="6147" max="6147" width="6.28515625" style="4" customWidth="1"/>
    <col min="6148" max="6148" width="10.42578125" style="4" customWidth="1"/>
    <col min="6149" max="6150" width="10.5703125" style="4" customWidth="1"/>
    <col min="6151" max="6151" width="7" style="4" customWidth="1"/>
    <col min="6152" max="6152" width="9.42578125" style="4" customWidth="1"/>
    <col min="6153" max="6154" width="8.42578125" style="4" customWidth="1"/>
    <col min="6155" max="6155" width="10" style="4" customWidth="1"/>
    <col min="6156" max="6156" width="9.7109375" style="4" customWidth="1"/>
    <col min="6157" max="6157" width="9.5703125" style="4" customWidth="1"/>
    <col min="6158" max="6158" width="9.85546875" style="4" customWidth="1"/>
    <col min="6159" max="6159" width="8.85546875" style="4" customWidth="1"/>
    <col min="6160" max="6161" width="8.7109375" style="4" customWidth="1"/>
    <col min="6162" max="6162" width="8.28515625" style="4" customWidth="1"/>
    <col min="6163" max="6163" width="11" style="4" customWidth="1"/>
    <col min="6164" max="6164" width="11.42578125" style="4" customWidth="1"/>
    <col min="6165" max="6165" width="11" style="4" customWidth="1"/>
    <col min="6166" max="6168" width="0" style="4" hidden="1" customWidth="1"/>
    <col min="6169" max="6169" width="9.140625" style="4"/>
    <col min="6170" max="6170" width="22.28515625" style="4" customWidth="1"/>
    <col min="6171" max="6400" width="9.140625" style="4"/>
    <col min="6401" max="6401" width="21.140625" style="4" customWidth="1"/>
    <col min="6402" max="6402" width="7.5703125" style="4" customWidth="1"/>
    <col min="6403" max="6403" width="6.28515625" style="4" customWidth="1"/>
    <col min="6404" max="6404" width="10.42578125" style="4" customWidth="1"/>
    <col min="6405" max="6406" width="10.5703125" style="4" customWidth="1"/>
    <col min="6407" max="6407" width="7" style="4" customWidth="1"/>
    <col min="6408" max="6408" width="9.42578125" style="4" customWidth="1"/>
    <col min="6409" max="6410" width="8.42578125" style="4" customWidth="1"/>
    <col min="6411" max="6411" width="10" style="4" customWidth="1"/>
    <col min="6412" max="6412" width="9.7109375" style="4" customWidth="1"/>
    <col min="6413" max="6413" width="9.5703125" style="4" customWidth="1"/>
    <col min="6414" max="6414" width="9.85546875" style="4" customWidth="1"/>
    <col min="6415" max="6415" width="8.85546875" style="4" customWidth="1"/>
    <col min="6416" max="6417" width="8.7109375" style="4" customWidth="1"/>
    <col min="6418" max="6418" width="8.28515625" style="4" customWidth="1"/>
    <col min="6419" max="6419" width="11" style="4" customWidth="1"/>
    <col min="6420" max="6420" width="11.42578125" style="4" customWidth="1"/>
    <col min="6421" max="6421" width="11" style="4" customWidth="1"/>
    <col min="6422" max="6424" width="0" style="4" hidden="1" customWidth="1"/>
    <col min="6425" max="6425" width="9.140625" style="4"/>
    <col min="6426" max="6426" width="22.28515625" style="4" customWidth="1"/>
    <col min="6427" max="6656" width="9.140625" style="4"/>
    <col min="6657" max="6657" width="21.140625" style="4" customWidth="1"/>
    <col min="6658" max="6658" width="7.5703125" style="4" customWidth="1"/>
    <col min="6659" max="6659" width="6.28515625" style="4" customWidth="1"/>
    <col min="6660" max="6660" width="10.42578125" style="4" customWidth="1"/>
    <col min="6661" max="6662" width="10.5703125" style="4" customWidth="1"/>
    <col min="6663" max="6663" width="7" style="4" customWidth="1"/>
    <col min="6664" max="6664" width="9.42578125" style="4" customWidth="1"/>
    <col min="6665" max="6666" width="8.42578125" style="4" customWidth="1"/>
    <col min="6667" max="6667" width="10" style="4" customWidth="1"/>
    <col min="6668" max="6668" width="9.7109375" style="4" customWidth="1"/>
    <col min="6669" max="6669" width="9.5703125" style="4" customWidth="1"/>
    <col min="6670" max="6670" width="9.85546875" style="4" customWidth="1"/>
    <col min="6671" max="6671" width="8.85546875" style="4" customWidth="1"/>
    <col min="6672" max="6673" width="8.7109375" style="4" customWidth="1"/>
    <col min="6674" max="6674" width="8.28515625" style="4" customWidth="1"/>
    <col min="6675" max="6675" width="11" style="4" customWidth="1"/>
    <col min="6676" max="6676" width="11.42578125" style="4" customWidth="1"/>
    <col min="6677" max="6677" width="11" style="4" customWidth="1"/>
    <col min="6678" max="6680" width="0" style="4" hidden="1" customWidth="1"/>
    <col min="6681" max="6681" width="9.140625" style="4"/>
    <col min="6682" max="6682" width="22.28515625" style="4" customWidth="1"/>
    <col min="6683" max="6912" width="9.140625" style="4"/>
    <col min="6913" max="6913" width="21.140625" style="4" customWidth="1"/>
    <col min="6914" max="6914" width="7.5703125" style="4" customWidth="1"/>
    <col min="6915" max="6915" width="6.28515625" style="4" customWidth="1"/>
    <col min="6916" max="6916" width="10.42578125" style="4" customWidth="1"/>
    <col min="6917" max="6918" width="10.5703125" style="4" customWidth="1"/>
    <col min="6919" max="6919" width="7" style="4" customWidth="1"/>
    <col min="6920" max="6920" width="9.42578125" style="4" customWidth="1"/>
    <col min="6921" max="6922" width="8.42578125" style="4" customWidth="1"/>
    <col min="6923" max="6923" width="10" style="4" customWidth="1"/>
    <col min="6924" max="6924" width="9.7109375" style="4" customWidth="1"/>
    <col min="6925" max="6925" width="9.5703125" style="4" customWidth="1"/>
    <col min="6926" max="6926" width="9.85546875" style="4" customWidth="1"/>
    <col min="6927" max="6927" width="8.85546875" style="4" customWidth="1"/>
    <col min="6928" max="6929" width="8.7109375" style="4" customWidth="1"/>
    <col min="6930" max="6930" width="8.28515625" style="4" customWidth="1"/>
    <col min="6931" max="6931" width="11" style="4" customWidth="1"/>
    <col min="6932" max="6932" width="11.42578125" style="4" customWidth="1"/>
    <col min="6933" max="6933" width="11" style="4" customWidth="1"/>
    <col min="6934" max="6936" width="0" style="4" hidden="1" customWidth="1"/>
    <col min="6937" max="6937" width="9.140625" style="4"/>
    <col min="6938" max="6938" width="22.28515625" style="4" customWidth="1"/>
    <col min="6939" max="7168" width="9.140625" style="4"/>
    <col min="7169" max="7169" width="21.140625" style="4" customWidth="1"/>
    <col min="7170" max="7170" width="7.5703125" style="4" customWidth="1"/>
    <col min="7171" max="7171" width="6.28515625" style="4" customWidth="1"/>
    <col min="7172" max="7172" width="10.42578125" style="4" customWidth="1"/>
    <col min="7173" max="7174" width="10.5703125" style="4" customWidth="1"/>
    <col min="7175" max="7175" width="7" style="4" customWidth="1"/>
    <col min="7176" max="7176" width="9.42578125" style="4" customWidth="1"/>
    <col min="7177" max="7178" width="8.42578125" style="4" customWidth="1"/>
    <col min="7179" max="7179" width="10" style="4" customWidth="1"/>
    <col min="7180" max="7180" width="9.7109375" style="4" customWidth="1"/>
    <col min="7181" max="7181" width="9.5703125" style="4" customWidth="1"/>
    <col min="7182" max="7182" width="9.85546875" style="4" customWidth="1"/>
    <col min="7183" max="7183" width="8.85546875" style="4" customWidth="1"/>
    <col min="7184" max="7185" width="8.7109375" style="4" customWidth="1"/>
    <col min="7186" max="7186" width="8.28515625" style="4" customWidth="1"/>
    <col min="7187" max="7187" width="11" style="4" customWidth="1"/>
    <col min="7188" max="7188" width="11.42578125" style="4" customWidth="1"/>
    <col min="7189" max="7189" width="11" style="4" customWidth="1"/>
    <col min="7190" max="7192" width="0" style="4" hidden="1" customWidth="1"/>
    <col min="7193" max="7193" width="9.140625" style="4"/>
    <col min="7194" max="7194" width="22.28515625" style="4" customWidth="1"/>
    <col min="7195" max="7424" width="9.140625" style="4"/>
    <col min="7425" max="7425" width="21.140625" style="4" customWidth="1"/>
    <col min="7426" max="7426" width="7.5703125" style="4" customWidth="1"/>
    <col min="7427" max="7427" width="6.28515625" style="4" customWidth="1"/>
    <col min="7428" max="7428" width="10.42578125" style="4" customWidth="1"/>
    <col min="7429" max="7430" width="10.5703125" style="4" customWidth="1"/>
    <col min="7431" max="7431" width="7" style="4" customWidth="1"/>
    <col min="7432" max="7432" width="9.42578125" style="4" customWidth="1"/>
    <col min="7433" max="7434" width="8.42578125" style="4" customWidth="1"/>
    <col min="7435" max="7435" width="10" style="4" customWidth="1"/>
    <col min="7436" max="7436" width="9.7109375" style="4" customWidth="1"/>
    <col min="7437" max="7437" width="9.5703125" style="4" customWidth="1"/>
    <col min="7438" max="7438" width="9.85546875" style="4" customWidth="1"/>
    <col min="7439" max="7439" width="8.85546875" style="4" customWidth="1"/>
    <col min="7440" max="7441" width="8.7109375" style="4" customWidth="1"/>
    <col min="7442" max="7442" width="8.28515625" style="4" customWidth="1"/>
    <col min="7443" max="7443" width="11" style="4" customWidth="1"/>
    <col min="7444" max="7444" width="11.42578125" style="4" customWidth="1"/>
    <col min="7445" max="7445" width="11" style="4" customWidth="1"/>
    <col min="7446" max="7448" width="0" style="4" hidden="1" customWidth="1"/>
    <col min="7449" max="7449" width="9.140625" style="4"/>
    <col min="7450" max="7450" width="22.28515625" style="4" customWidth="1"/>
    <col min="7451" max="7680" width="9.140625" style="4"/>
    <col min="7681" max="7681" width="21.140625" style="4" customWidth="1"/>
    <col min="7682" max="7682" width="7.5703125" style="4" customWidth="1"/>
    <col min="7683" max="7683" width="6.28515625" style="4" customWidth="1"/>
    <col min="7684" max="7684" width="10.42578125" style="4" customWidth="1"/>
    <col min="7685" max="7686" width="10.5703125" style="4" customWidth="1"/>
    <col min="7687" max="7687" width="7" style="4" customWidth="1"/>
    <col min="7688" max="7688" width="9.42578125" style="4" customWidth="1"/>
    <col min="7689" max="7690" width="8.42578125" style="4" customWidth="1"/>
    <col min="7691" max="7691" width="10" style="4" customWidth="1"/>
    <col min="7692" max="7692" width="9.7109375" style="4" customWidth="1"/>
    <col min="7693" max="7693" width="9.5703125" style="4" customWidth="1"/>
    <col min="7694" max="7694" width="9.85546875" style="4" customWidth="1"/>
    <col min="7695" max="7695" width="8.85546875" style="4" customWidth="1"/>
    <col min="7696" max="7697" width="8.7109375" style="4" customWidth="1"/>
    <col min="7698" max="7698" width="8.28515625" style="4" customWidth="1"/>
    <col min="7699" max="7699" width="11" style="4" customWidth="1"/>
    <col min="7700" max="7700" width="11.42578125" style="4" customWidth="1"/>
    <col min="7701" max="7701" width="11" style="4" customWidth="1"/>
    <col min="7702" max="7704" width="0" style="4" hidden="1" customWidth="1"/>
    <col min="7705" max="7705" width="9.140625" style="4"/>
    <col min="7706" max="7706" width="22.28515625" style="4" customWidth="1"/>
    <col min="7707" max="7936" width="9.140625" style="4"/>
    <col min="7937" max="7937" width="21.140625" style="4" customWidth="1"/>
    <col min="7938" max="7938" width="7.5703125" style="4" customWidth="1"/>
    <col min="7939" max="7939" width="6.28515625" style="4" customWidth="1"/>
    <col min="7940" max="7940" width="10.42578125" style="4" customWidth="1"/>
    <col min="7941" max="7942" width="10.5703125" style="4" customWidth="1"/>
    <col min="7943" max="7943" width="7" style="4" customWidth="1"/>
    <col min="7944" max="7944" width="9.42578125" style="4" customWidth="1"/>
    <col min="7945" max="7946" width="8.42578125" style="4" customWidth="1"/>
    <col min="7947" max="7947" width="10" style="4" customWidth="1"/>
    <col min="7948" max="7948" width="9.7109375" style="4" customWidth="1"/>
    <col min="7949" max="7949" width="9.5703125" style="4" customWidth="1"/>
    <col min="7950" max="7950" width="9.85546875" style="4" customWidth="1"/>
    <col min="7951" max="7951" width="8.85546875" style="4" customWidth="1"/>
    <col min="7952" max="7953" width="8.7109375" style="4" customWidth="1"/>
    <col min="7954" max="7954" width="8.28515625" style="4" customWidth="1"/>
    <col min="7955" max="7955" width="11" style="4" customWidth="1"/>
    <col min="7956" max="7956" width="11.42578125" style="4" customWidth="1"/>
    <col min="7957" max="7957" width="11" style="4" customWidth="1"/>
    <col min="7958" max="7960" width="0" style="4" hidden="1" customWidth="1"/>
    <col min="7961" max="7961" width="9.140625" style="4"/>
    <col min="7962" max="7962" width="22.28515625" style="4" customWidth="1"/>
    <col min="7963" max="8192" width="9.140625" style="4"/>
    <col min="8193" max="8193" width="21.140625" style="4" customWidth="1"/>
    <col min="8194" max="8194" width="7.5703125" style="4" customWidth="1"/>
    <col min="8195" max="8195" width="6.28515625" style="4" customWidth="1"/>
    <col min="8196" max="8196" width="10.42578125" style="4" customWidth="1"/>
    <col min="8197" max="8198" width="10.5703125" style="4" customWidth="1"/>
    <col min="8199" max="8199" width="7" style="4" customWidth="1"/>
    <col min="8200" max="8200" width="9.42578125" style="4" customWidth="1"/>
    <col min="8201" max="8202" width="8.42578125" style="4" customWidth="1"/>
    <col min="8203" max="8203" width="10" style="4" customWidth="1"/>
    <col min="8204" max="8204" width="9.7109375" style="4" customWidth="1"/>
    <col min="8205" max="8205" width="9.5703125" style="4" customWidth="1"/>
    <col min="8206" max="8206" width="9.85546875" style="4" customWidth="1"/>
    <col min="8207" max="8207" width="8.85546875" style="4" customWidth="1"/>
    <col min="8208" max="8209" width="8.7109375" style="4" customWidth="1"/>
    <col min="8210" max="8210" width="8.28515625" style="4" customWidth="1"/>
    <col min="8211" max="8211" width="11" style="4" customWidth="1"/>
    <col min="8212" max="8212" width="11.42578125" style="4" customWidth="1"/>
    <col min="8213" max="8213" width="11" style="4" customWidth="1"/>
    <col min="8214" max="8216" width="0" style="4" hidden="1" customWidth="1"/>
    <col min="8217" max="8217" width="9.140625" style="4"/>
    <col min="8218" max="8218" width="22.28515625" style="4" customWidth="1"/>
    <col min="8219" max="8448" width="9.140625" style="4"/>
    <col min="8449" max="8449" width="21.140625" style="4" customWidth="1"/>
    <col min="8450" max="8450" width="7.5703125" style="4" customWidth="1"/>
    <col min="8451" max="8451" width="6.28515625" style="4" customWidth="1"/>
    <col min="8452" max="8452" width="10.42578125" style="4" customWidth="1"/>
    <col min="8453" max="8454" width="10.5703125" style="4" customWidth="1"/>
    <col min="8455" max="8455" width="7" style="4" customWidth="1"/>
    <col min="8456" max="8456" width="9.42578125" style="4" customWidth="1"/>
    <col min="8457" max="8458" width="8.42578125" style="4" customWidth="1"/>
    <col min="8459" max="8459" width="10" style="4" customWidth="1"/>
    <col min="8460" max="8460" width="9.7109375" style="4" customWidth="1"/>
    <col min="8461" max="8461" width="9.5703125" style="4" customWidth="1"/>
    <col min="8462" max="8462" width="9.85546875" style="4" customWidth="1"/>
    <col min="8463" max="8463" width="8.85546875" style="4" customWidth="1"/>
    <col min="8464" max="8465" width="8.7109375" style="4" customWidth="1"/>
    <col min="8466" max="8466" width="8.28515625" style="4" customWidth="1"/>
    <col min="8467" max="8467" width="11" style="4" customWidth="1"/>
    <col min="8468" max="8468" width="11.42578125" style="4" customWidth="1"/>
    <col min="8469" max="8469" width="11" style="4" customWidth="1"/>
    <col min="8470" max="8472" width="0" style="4" hidden="1" customWidth="1"/>
    <col min="8473" max="8473" width="9.140625" style="4"/>
    <col min="8474" max="8474" width="22.28515625" style="4" customWidth="1"/>
    <col min="8475" max="8704" width="9.140625" style="4"/>
    <col min="8705" max="8705" width="21.140625" style="4" customWidth="1"/>
    <col min="8706" max="8706" width="7.5703125" style="4" customWidth="1"/>
    <col min="8707" max="8707" width="6.28515625" style="4" customWidth="1"/>
    <col min="8708" max="8708" width="10.42578125" style="4" customWidth="1"/>
    <col min="8709" max="8710" width="10.5703125" style="4" customWidth="1"/>
    <col min="8711" max="8711" width="7" style="4" customWidth="1"/>
    <col min="8712" max="8712" width="9.42578125" style="4" customWidth="1"/>
    <col min="8713" max="8714" width="8.42578125" style="4" customWidth="1"/>
    <col min="8715" max="8715" width="10" style="4" customWidth="1"/>
    <col min="8716" max="8716" width="9.7109375" style="4" customWidth="1"/>
    <col min="8717" max="8717" width="9.5703125" style="4" customWidth="1"/>
    <col min="8718" max="8718" width="9.85546875" style="4" customWidth="1"/>
    <col min="8719" max="8719" width="8.85546875" style="4" customWidth="1"/>
    <col min="8720" max="8721" width="8.7109375" style="4" customWidth="1"/>
    <col min="8722" max="8722" width="8.28515625" style="4" customWidth="1"/>
    <col min="8723" max="8723" width="11" style="4" customWidth="1"/>
    <col min="8724" max="8724" width="11.42578125" style="4" customWidth="1"/>
    <col min="8725" max="8725" width="11" style="4" customWidth="1"/>
    <col min="8726" max="8728" width="0" style="4" hidden="1" customWidth="1"/>
    <col min="8729" max="8729" width="9.140625" style="4"/>
    <col min="8730" max="8730" width="22.28515625" style="4" customWidth="1"/>
    <col min="8731" max="8960" width="9.140625" style="4"/>
    <col min="8961" max="8961" width="21.140625" style="4" customWidth="1"/>
    <col min="8962" max="8962" width="7.5703125" style="4" customWidth="1"/>
    <col min="8963" max="8963" width="6.28515625" style="4" customWidth="1"/>
    <col min="8964" max="8964" width="10.42578125" style="4" customWidth="1"/>
    <col min="8965" max="8966" width="10.5703125" style="4" customWidth="1"/>
    <col min="8967" max="8967" width="7" style="4" customWidth="1"/>
    <col min="8968" max="8968" width="9.42578125" style="4" customWidth="1"/>
    <col min="8969" max="8970" width="8.42578125" style="4" customWidth="1"/>
    <col min="8971" max="8971" width="10" style="4" customWidth="1"/>
    <col min="8972" max="8972" width="9.7109375" style="4" customWidth="1"/>
    <col min="8973" max="8973" width="9.5703125" style="4" customWidth="1"/>
    <col min="8974" max="8974" width="9.85546875" style="4" customWidth="1"/>
    <col min="8975" max="8975" width="8.85546875" style="4" customWidth="1"/>
    <col min="8976" max="8977" width="8.7109375" style="4" customWidth="1"/>
    <col min="8978" max="8978" width="8.28515625" style="4" customWidth="1"/>
    <col min="8979" max="8979" width="11" style="4" customWidth="1"/>
    <col min="8980" max="8980" width="11.42578125" style="4" customWidth="1"/>
    <col min="8981" max="8981" width="11" style="4" customWidth="1"/>
    <col min="8982" max="8984" width="0" style="4" hidden="1" customWidth="1"/>
    <col min="8985" max="8985" width="9.140625" style="4"/>
    <col min="8986" max="8986" width="22.28515625" style="4" customWidth="1"/>
    <col min="8987" max="9216" width="9.140625" style="4"/>
    <col min="9217" max="9217" width="21.140625" style="4" customWidth="1"/>
    <col min="9218" max="9218" width="7.5703125" style="4" customWidth="1"/>
    <col min="9219" max="9219" width="6.28515625" style="4" customWidth="1"/>
    <col min="9220" max="9220" width="10.42578125" style="4" customWidth="1"/>
    <col min="9221" max="9222" width="10.5703125" style="4" customWidth="1"/>
    <col min="9223" max="9223" width="7" style="4" customWidth="1"/>
    <col min="9224" max="9224" width="9.42578125" style="4" customWidth="1"/>
    <col min="9225" max="9226" width="8.42578125" style="4" customWidth="1"/>
    <col min="9227" max="9227" width="10" style="4" customWidth="1"/>
    <col min="9228" max="9228" width="9.7109375" style="4" customWidth="1"/>
    <col min="9229" max="9229" width="9.5703125" style="4" customWidth="1"/>
    <col min="9230" max="9230" width="9.85546875" style="4" customWidth="1"/>
    <col min="9231" max="9231" width="8.85546875" style="4" customWidth="1"/>
    <col min="9232" max="9233" width="8.7109375" style="4" customWidth="1"/>
    <col min="9234" max="9234" width="8.28515625" style="4" customWidth="1"/>
    <col min="9235" max="9235" width="11" style="4" customWidth="1"/>
    <col min="9236" max="9236" width="11.42578125" style="4" customWidth="1"/>
    <col min="9237" max="9237" width="11" style="4" customWidth="1"/>
    <col min="9238" max="9240" width="0" style="4" hidden="1" customWidth="1"/>
    <col min="9241" max="9241" width="9.140625" style="4"/>
    <col min="9242" max="9242" width="22.28515625" style="4" customWidth="1"/>
    <col min="9243" max="9472" width="9.140625" style="4"/>
    <col min="9473" max="9473" width="21.140625" style="4" customWidth="1"/>
    <col min="9474" max="9474" width="7.5703125" style="4" customWidth="1"/>
    <col min="9475" max="9475" width="6.28515625" style="4" customWidth="1"/>
    <col min="9476" max="9476" width="10.42578125" style="4" customWidth="1"/>
    <col min="9477" max="9478" width="10.5703125" style="4" customWidth="1"/>
    <col min="9479" max="9479" width="7" style="4" customWidth="1"/>
    <col min="9480" max="9480" width="9.42578125" style="4" customWidth="1"/>
    <col min="9481" max="9482" width="8.42578125" style="4" customWidth="1"/>
    <col min="9483" max="9483" width="10" style="4" customWidth="1"/>
    <col min="9484" max="9484" width="9.7109375" style="4" customWidth="1"/>
    <col min="9485" max="9485" width="9.5703125" style="4" customWidth="1"/>
    <col min="9486" max="9486" width="9.85546875" style="4" customWidth="1"/>
    <col min="9487" max="9487" width="8.85546875" style="4" customWidth="1"/>
    <col min="9488" max="9489" width="8.7109375" style="4" customWidth="1"/>
    <col min="9490" max="9490" width="8.28515625" style="4" customWidth="1"/>
    <col min="9491" max="9491" width="11" style="4" customWidth="1"/>
    <col min="9492" max="9492" width="11.42578125" style="4" customWidth="1"/>
    <col min="9493" max="9493" width="11" style="4" customWidth="1"/>
    <col min="9494" max="9496" width="0" style="4" hidden="1" customWidth="1"/>
    <col min="9497" max="9497" width="9.140625" style="4"/>
    <col min="9498" max="9498" width="22.28515625" style="4" customWidth="1"/>
    <col min="9499" max="9728" width="9.140625" style="4"/>
    <col min="9729" max="9729" width="21.140625" style="4" customWidth="1"/>
    <col min="9730" max="9730" width="7.5703125" style="4" customWidth="1"/>
    <col min="9731" max="9731" width="6.28515625" style="4" customWidth="1"/>
    <col min="9732" max="9732" width="10.42578125" style="4" customWidth="1"/>
    <col min="9733" max="9734" width="10.5703125" style="4" customWidth="1"/>
    <col min="9735" max="9735" width="7" style="4" customWidth="1"/>
    <col min="9736" max="9736" width="9.42578125" style="4" customWidth="1"/>
    <col min="9737" max="9738" width="8.42578125" style="4" customWidth="1"/>
    <col min="9739" max="9739" width="10" style="4" customWidth="1"/>
    <col min="9740" max="9740" width="9.7109375" style="4" customWidth="1"/>
    <col min="9741" max="9741" width="9.5703125" style="4" customWidth="1"/>
    <col min="9742" max="9742" width="9.85546875" style="4" customWidth="1"/>
    <col min="9743" max="9743" width="8.85546875" style="4" customWidth="1"/>
    <col min="9744" max="9745" width="8.7109375" style="4" customWidth="1"/>
    <col min="9746" max="9746" width="8.28515625" style="4" customWidth="1"/>
    <col min="9747" max="9747" width="11" style="4" customWidth="1"/>
    <col min="9748" max="9748" width="11.42578125" style="4" customWidth="1"/>
    <col min="9749" max="9749" width="11" style="4" customWidth="1"/>
    <col min="9750" max="9752" width="0" style="4" hidden="1" customWidth="1"/>
    <col min="9753" max="9753" width="9.140625" style="4"/>
    <col min="9754" max="9754" width="22.28515625" style="4" customWidth="1"/>
    <col min="9755" max="9984" width="9.140625" style="4"/>
    <col min="9985" max="9985" width="21.140625" style="4" customWidth="1"/>
    <col min="9986" max="9986" width="7.5703125" style="4" customWidth="1"/>
    <col min="9987" max="9987" width="6.28515625" style="4" customWidth="1"/>
    <col min="9988" max="9988" width="10.42578125" style="4" customWidth="1"/>
    <col min="9989" max="9990" width="10.5703125" style="4" customWidth="1"/>
    <col min="9991" max="9991" width="7" style="4" customWidth="1"/>
    <col min="9992" max="9992" width="9.42578125" style="4" customWidth="1"/>
    <col min="9993" max="9994" width="8.42578125" style="4" customWidth="1"/>
    <col min="9995" max="9995" width="10" style="4" customWidth="1"/>
    <col min="9996" max="9996" width="9.7109375" style="4" customWidth="1"/>
    <col min="9997" max="9997" width="9.5703125" style="4" customWidth="1"/>
    <col min="9998" max="9998" width="9.85546875" style="4" customWidth="1"/>
    <col min="9999" max="9999" width="8.85546875" style="4" customWidth="1"/>
    <col min="10000" max="10001" width="8.7109375" style="4" customWidth="1"/>
    <col min="10002" max="10002" width="8.28515625" style="4" customWidth="1"/>
    <col min="10003" max="10003" width="11" style="4" customWidth="1"/>
    <col min="10004" max="10004" width="11.42578125" style="4" customWidth="1"/>
    <col min="10005" max="10005" width="11" style="4" customWidth="1"/>
    <col min="10006" max="10008" width="0" style="4" hidden="1" customWidth="1"/>
    <col min="10009" max="10009" width="9.140625" style="4"/>
    <col min="10010" max="10010" width="22.28515625" style="4" customWidth="1"/>
    <col min="10011" max="10240" width="9.140625" style="4"/>
    <col min="10241" max="10241" width="21.140625" style="4" customWidth="1"/>
    <col min="10242" max="10242" width="7.5703125" style="4" customWidth="1"/>
    <col min="10243" max="10243" width="6.28515625" style="4" customWidth="1"/>
    <col min="10244" max="10244" width="10.42578125" style="4" customWidth="1"/>
    <col min="10245" max="10246" width="10.5703125" style="4" customWidth="1"/>
    <col min="10247" max="10247" width="7" style="4" customWidth="1"/>
    <col min="10248" max="10248" width="9.42578125" style="4" customWidth="1"/>
    <col min="10249" max="10250" width="8.42578125" style="4" customWidth="1"/>
    <col min="10251" max="10251" width="10" style="4" customWidth="1"/>
    <col min="10252" max="10252" width="9.7109375" style="4" customWidth="1"/>
    <col min="10253" max="10253" width="9.5703125" style="4" customWidth="1"/>
    <col min="10254" max="10254" width="9.85546875" style="4" customWidth="1"/>
    <col min="10255" max="10255" width="8.85546875" style="4" customWidth="1"/>
    <col min="10256" max="10257" width="8.7109375" style="4" customWidth="1"/>
    <col min="10258" max="10258" width="8.28515625" style="4" customWidth="1"/>
    <col min="10259" max="10259" width="11" style="4" customWidth="1"/>
    <col min="10260" max="10260" width="11.42578125" style="4" customWidth="1"/>
    <col min="10261" max="10261" width="11" style="4" customWidth="1"/>
    <col min="10262" max="10264" width="0" style="4" hidden="1" customWidth="1"/>
    <col min="10265" max="10265" width="9.140625" style="4"/>
    <col min="10266" max="10266" width="22.28515625" style="4" customWidth="1"/>
    <col min="10267" max="10496" width="9.140625" style="4"/>
    <col min="10497" max="10497" width="21.140625" style="4" customWidth="1"/>
    <col min="10498" max="10498" width="7.5703125" style="4" customWidth="1"/>
    <col min="10499" max="10499" width="6.28515625" style="4" customWidth="1"/>
    <col min="10500" max="10500" width="10.42578125" style="4" customWidth="1"/>
    <col min="10501" max="10502" width="10.5703125" style="4" customWidth="1"/>
    <col min="10503" max="10503" width="7" style="4" customWidth="1"/>
    <col min="10504" max="10504" width="9.42578125" style="4" customWidth="1"/>
    <col min="10505" max="10506" width="8.42578125" style="4" customWidth="1"/>
    <col min="10507" max="10507" width="10" style="4" customWidth="1"/>
    <col min="10508" max="10508" width="9.7109375" style="4" customWidth="1"/>
    <col min="10509" max="10509" width="9.5703125" style="4" customWidth="1"/>
    <col min="10510" max="10510" width="9.85546875" style="4" customWidth="1"/>
    <col min="10511" max="10511" width="8.85546875" style="4" customWidth="1"/>
    <col min="10512" max="10513" width="8.7109375" style="4" customWidth="1"/>
    <col min="10514" max="10514" width="8.28515625" style="4" customWidth="1"/>
    <col min="10515" max="10515" width="11" style="4" customWidth="1"/>
    <col min="10516" max="10516" width="11.42578125" style="4" customWidth="1"/>
    <col min="10517" max="10517" width="11" style="4" customWidth="1"/>
    <col min="10518" max="10520" width="0" style="4" hidden="1" customWidth="1"/>
    <col min="10521" max="10521" width="9.140625" style="4"/>
    <col min="10522" max="10522" width="22.28515625" style="4" customWidth="1"/>
    <col min="10523" max="10752" width="9.140625" style="4"/>
    <col min="10753" max="10753" width="21.140625" style="4" customWidth="1"/>
    <col min="10754" max="10754" width="7.5703125" style="4" customWidth="1"/>
    <col min="10755" max="10755" width="6.28515625" style="4" customWidth="1"/>
    <col min="10756" max="10756" width="10.42578125" style="4" customWidth="1"/>
    <col min="10757" max="10758" width="10.5703125" style="4" customWidth="1"/>
    <col min="10759" max="10759" width="7" style="4" customWidth="1"/>
    <col min="10760" max="10760" width="9.42578125" style="4" customWidth="1"/>
    <col min="10761" max="10762" width="8.42578125" style="4" customWidth="1"/>
    <col min="10763" max="10763" width="10" style="4" customWidth="1"/>
    <col min="10764" max="10764" width="9.7109375" style="4" customWidth="1"/>
    <col min="10765" max="10765" width="9.5703125" style="4" customWidth="1"/>
    <col min="10766" max="10766" width="9.85546875" style="4" customWidth="1"/>
    <col min="10767" max="10767" width="8.85546875" style="4" customWidth="1"/>
    <col min="10768" max="10769" width="8.7109375" style="4" customWidth="1"/>
    <col min="10770" max="10770" width="8.28515625" style="4" customWidth="1"/>
    <col min="10771" max="10771" width="11" style="4" customWidth="1"/>
    <col min="10772" max="10772" width="11.42578125" style="4" customWidth="1"/>
    <col min="10773" max="10773" width="11" style="4" customWidth="1"/>
    <col min="10774" max="10776" width="0" style="4" hidden="1" customWidth="1"/>
    <col min="10777" max="10777" width="9.140625" style="4"/>
    <col min="10778" max="10778" width="22.28515625" style="4" customWidth="1"/>
    <col min="10779" max="11008" width="9.140625" style="4"/>
    <col min="11009" max="11009" width="21.140625" style="4" customWidth="1"/>
    <col min="11010" max="11010" width="7.5703125" style="4" customWidth="1"/>
    <col min="11011" max="11011" width="6.28515625" style="4" customWidth="1"/>
    <col min="11012" max="11012" width="10.42578125" style="4" customWidth="1"/>
    <col min="11013" max="11014" width="10.5703125" style="4" customWidth="1"/>
    <col min="11015" max="11015" width="7" style="4" customWidth="1"/>
    <col min="11016" max="11016" width="9.42578125" style="4" customWidth="1"/>
    <col min="11017" max="11018" width="8.42578125" style="4" customWidth="1"/>
    <col min="11019" max="11019" width="10" style="4" customWidth="1"/>
    <col min="11020" max="11020" width="9.7109375" style="4" customWidth="1"/>
    <col min="11021" max="11021" width="9.5703125" style="4" customWidth="1"/>
    <col min="11022" max="11022" width="9.85546875" style="4" customWidth="1"/>
    <col min="11023" max="11023" width="8.85546875" style="4" customWidth="1"/>
    <col min="11024" max="11025" width="8.7109375" style="4" customWidth="1"/>
    <col min="11026" max="11026" width="8.28515625" style="4" customWidth="1"/>
    <col min="11027" max="11027" width="11" style="4" customWidth="1"/>
    <col min="11028" max="11028" width="11.42578125" style="4" customWidth="1"/>
    <col min="11029" max="11029" width="11" style="4" customWidth="1"/>
    <col min="11030" max="11032" width="0" style="4" hidden="1" customWidth="1"/>
    <col min="11033" max="11033" width="9.140625" style="4"/>
    <col min="11034" max="11034" width="22.28515625" style="4" customWidth="1"/>
    <col min="11035" max="11264" width="9.140625" style="4"/>
    <col min="11265" max="11265" width="21.140625" style="4" customWidth="1"/>
    <col min="11266" max="11266" width="7.5703125" style="4" customWidth="1"/>
    <col min="11267" max="11267" width="6.28515625" style="4" customWidth="1"/>
    <col min="11268" max="11268" width="10.42578125" style="4" customWidth="1"/>
    <col min="11269" max="11270" width="10.5703125" style="4" customWidth="1"/>
    <col min="11271" max="11271" width="7" style="4" customWidth="1"/>
    <col min="11272" max="11272" width="9.42578125" style="4" customWidth="1"/>
    <col min="11273" max="11274" width="8.42578125" style="4" customWidth="1"/>
    <col min="11275" max="11275" width="10" style="4" customWidth="1"/>
    <col min="11276" max="11276" width="9.7109375" style="4" customWidth="1"/>
    <col min="11277" max="11277" width="9.5703125" style="4" customWidth="1"/>
    <col min="11278" max="11278" width="9.85546875" style="4" customWidth="1"/>
    <col min="11279" max="11279" width="8.85546875" style="4" customWidth="1"/>
    <col min="11280" max="11281" width="8.7109375" style="4" customWidth="1"/>
    <col min="11282" max="11282" width="8.28515625" style="4" customWidth="1"/>
    <col min="11283" max="11283" width="11" style="4" customWidth="1"/>
    <col min="11284" max="11284" width="11.42578125" style="4" customWidth="1"/>
    <col min="11285" max="11285" width="11" style="4" customWidth="1"/>
    <col min="11286" max="11288" width="0" style="4" hidden="1" customWidth="1"/>
    <col min="11289" max="11289" width="9.140625" style="4"/>
    <col min="11290" max="11290" width="22.28515625" style="4" customWidth="1"/>
    <col min="11291" max="11520" width="9.140625" style="4"/>
    <col min="11521" max="11521" width="21.140625" style="4" customWidth="1"/>
    <col min="11522" max="11522" width="7.5703125" style="4" customWidth="1"/>
    <col min="11523" max="11523" width="6.28515625" style="4" customWidth="1"/>
    <col min="11524" max="11524" width="10.42578125" style="4" customWidth="1"/>
    <col min="11525" max="11526" width="10.5703125" style="4" customWidth="1"/>
    <col min="11527" max="11527" width="7" style="4" customWidth="1"/>
    <col min="11528" max="11528" width="9.42578125" style="4" customWidth="1"/>
    <col min="11529" max="11530" width="8.42578125" style="4" customWidth="1"/>
    <col min="11531" max="11531" width="10" style="4" customWidth="1"/>
    <col min="11532" max="11532" width="9.7109375" style="4" customWidth="1"/>
    <col min="11533" max="11533" width="9.5703125" style="4" customWidth="1"/>
    <col min="11534" max="11534" width="9.85546875" style="4" customWidth="1"/>
    <col min="11535" max="11535" width="8.85546875" style="4" customWidth="1"/>
    <col min="11536" max="11537" width="8.7109375" style="4" customWidth="1"/>
    <col min="11538" max="11538" width="8.28515625" style="4" customWidth="1"/>
    <col min="11539" max="11539" width="11" style="4" customWidth="1"/>
    <col min="11540" max="11540" width="11.42578125" style="4" customWidth="1"/>
    <col min="11541" max="11541" width="11" style="4" customWidth="1"/>
    <col min="11542" max="11544" width="0" style="4" hidden="1" customWidth="1"/>
    <col min="11545" max="11545" width="9.140625" style="4"/>
    <col min="11546" max="11546" width="22.28515625" style="4" customWidth="1"/>
    <col min="11547" max="11776" width="9.140625" style="4"/>
    <col min="11777" max="11777" width="21.140625" style="4" customWidth="1"/>
    <col min="11778" max="11778" width="7.5703125" style="4" customWidth="1"/>
    <col min="11779" max="11779" width="6.28515625" style="4" customWidth="1"/>
    <col min="11780" max="11780" width="10.42578125" style="4" customWidth="1"/>
    <col min="11781" max="11782" width="10.5703125" style="4" customWidth="1"/>
    <col min="11783" max="11783" width="7" style="4" customWidth="1"/>
    <col min="11784" max="11784" width="9.42578125" style="4" customWidth="1"/>
    <col min="11785" max="11786" width="8.42578125" style="4" customWidth="1"/>
    <col min="11787" max="11787" width="10" style="4" customWidth="1"/>
    <col min="11788" max="11788" width="9.7109375" style="4" customWidth="1"/>
    <col min="11789" max="11789" width="9.5703125" style="4" customWidth="1"/>
    <col min="11790" max="11790" width="9.85546875" style="4" customWidth="1"/>
    <col min="11791" max="11791" width="8.85546875" style="4" customWidth="1"/>
    <col min="11792" max="11793" width="8.7109375" style="4" customWidth="1"/>
    <col min="11794" max="11794" width="8.28515625" style="4" customWidth="1"/>
    <col min="11795" max="11795" width="11" style="4" customWidth="1"/>
    <col min="11796" max="11796" width="11.42578125" style="4" customWidth="1"/>
    <col min="11797" max="11797" width="11" style="4" customWidth="1"/>
    <col min="11798" max="11800" width="0" style="4" hidden="1" customWidth="1"/>
    <col min="11801" max="11801" width="9.140625" style="4"/>
    <col min="11802" max="11802" width="22.28515625" style="4" customWidth="1"/>
    <col min="11803" max="12032" width="9.140625" style="4"/>
    <col min="12033" max="12033" width="21.140625" style="4" customWidth="1"/>
    <col min="12034" max="12034" width="7.5703125" style="4" customWidth="1"/>
    <col min="12035" max="12035" width="6.28515625" style="4" customWidth="1"/>
    <col min="12036" max="12036" width="10.42578125" style="4" customWidth="1"/>
    <col min="12037" max="12038" width="10.5703125" style="4" customWidth="1"/>
    <col min="12039" max="12039" width="7" style="4" customWidth="1"/>
    <col min="12040" max="12040" width="9.42578125" style="4" customWidth="1"/>
    <col min="12041" max="12042" width="8.42578125" style="4" customWidth="1"/>
    <col min="12043" max="12043" width="10" style="4" customWidth="1"/>
    <col min="12044" max="12044" width="9.7109375" style="4" customWidth="1"/>
    <col min="12045" max="12045" width="9.5703125" style="4" customWidth="1"/>
    <col min="12046" max="12046" width="9.85546875" style="4" customWidth="1"/>
    <col min="12047" max="12047" width="8.85546875" style="4" customWidth="1"/>
    <col min="12048" max="12049" width="8.7109375" style="4" customWidth="1"/>
    <col min="12050" max="12050" width="8.28515625" style="4" customWidth="1"/>
    <col min="12051" max="12051" width="11" style="4" customWidth="1"/>
    <col min="12052" max="12052" width="11.42578125" style="4" customWidth="1"/>
    <col min="12053" max="12053" width="11" style="4" customWidth="1"/>
    <col min="12054" max="12056" width="0" style="4" hidden="1" customWidth="1"/>
    <col min="12057" max="12057" width="9.140625" style="4"/>
    <col min="12058" max="12058" width="22.28515625" style="4" customWidth="1"/>
    <col min="12059" max="12288" width="9.140625" style="4"/>
    <col min="12289" max="12289" width="21.140625" style="4" customWidth="1"/>
    <col min="12290" max="12290" width="7.5703125" style="4" customWidth="1"/>
    <col min="12291" max="12291" width="6.28515625" style="4" customWidth="1"/>
    <col min="12292" max="12292" width="10.42578125" style="4" customWidth="1"/>
    <col min="12293" max="12294" width="10.5703125" style="4" customWidth="1"/>
    <col min="12295" max="12295" width="7" style="4" customWidth="1"/>
    <col min="12296" max="12296" width="9.42578125" style="4" customWidth="1"/>
    <col min="12297" max="12298" width="8.42578125" style="4" customWidth="1"/>
    <col min="12299" max="12299" width="10" style="4" customWidth="1"/>
    <col min="12300" max="12300" width="9.7109375" style="4" customWidth="1"/>
    <col min="12301" max="12301" width="9.5703125" style="4" customWidth="1"/>
    <col min="12302" max="12302" width="9.85546875" style="4" customWidth="1"/>
    <col min="12303" max="12303" width="8.85546875" style="4" customWidth="1"/>
    <col min="12304" max="12305" width="8.7109375" style="4" customWidth="1"/>
    <col min="12306" max="12306" width="8.28515625" style="4" customWidth="1"/>
    <col min="12307" max="12307" width="11" style="4" customWidth="1"/>
    <col min="12308" max="12308" width="11.42578125" style="4" customWidth="1"/>
    <col min="12309" max="12309" width="11" style="4" customWidth="1"/>
    <col min="12310" max="12312" width="0" style="4" hidden="1" customWidth="1"/>
    <col min="12313" max="12313" width="9.140625" style="4"/>
    <col min="12314" max="12314" width="22.28515625" style="4" customWidth="1"/>
    <col min="12315" max="12544" width="9.140625" style="4"/>
    <col min="12545" max="12545" width="21.140625" style="4" customWidth="1"/>
    <col min="12546" max="12546" width="7.5703125" style="4" customWidth="1"/>
    <col min="12547" max="12547" width="6.28515625" style="4" customWidth="1"/>
    <col min="12548" max="12548" width="10.42578125" style="4" customWidth="1"/>
    <col min="12549" max="12550" width="10.5703125" style="4" customWidth="1"/>
    <col min="12551" max="12551" width="7" style="4" customWidth="1"/>
    <col min="12552" max="12552" width="9.42578125" style="4" customWidth="1"/>
    <col min="12553" max="12554" width="8.42578125" style="4" customWidth="1"/>
    <col min="12555" max="12555" width="10" style="4" customWidth="1"/>
    <col min="12556" max="12556" width="9.7109375" style="4" customWidth="1"/>
    <col min="12557" max="12557" width="9.5703125" style="4" customWidth="1"/>
    <col min="12558" max="12558" width="9.85546875" style="4" customWidth="1"/>
    <col min="12559" max="12559" width="8.85546875" style="4" customWidth="1"/>
    <col min="12560" max="12561" width="8.7109375" style="4" customWidth="1"/>
    <col min="12562" max="12562" width="8.28515625" style="4" customWidth="1"/>
    <col min="12563" max="12563" width="11" style="4" customWidth="1"/>
    <col min="12564" max="12564" width="11.42578125" style="4" customWidth="1"/>
    <col min="12565" max="12565" width="11" style="4" customWidth="1"/>
    <col min="12566" max="12568" width="0" style="4" hidden="1" customWidth="1"/>
    <col min="12569" max="12569" width="9.140625" style="4"/>
    <col min="12570" max="12570" width="22.28515625" style="4" customWidth="1"/>
    <col min="12571" max="12800" width="9.140625" style="4"/>
    <col min="12801" max="12801" width="21.140625" style="4" customWidth="1"/>
    <col min="12802" max="12802" width="7.5703125" style="4" customWidth="1"/>
    <col min="12803" max="12803" width="6.28515625" style="4" customWidth="1"/>
    <col min="12804" max="12804" width="10.42578125" style="4" customWidth="1"/>
    <col min="12805" max="12806" width="10.5703125" style="4" customWidth="1"/>
    <col min="12807" max="12807" width="7" style="4" customWidth="1"/>
    <col min="12808" max="12808" width="9.42578125" style="4" customWidth="1"/>
    <col min="12809" max="12810" width="8.42578125" style="4" customWidth="1"/>
    <col min="12811" max="12811" width="10" style="4" customWidth="1"/>
    <col min="12812" max="12812" width="9.7109375" style="4" customWidth="1"/>
    <col min="12813" max="12813" width="9.5703125" style="4" customWidth="1"/>
    <col min="12814" max="12814" width="9.85546875" style="4" customWidth="1"/>
    <col min="12815" max="12815" width="8.85546875" style="4" customWidth="1"/>
    <col min="12816" max="12817" width="8.7109375" style="4" customWidth="1"/>
    <col min="12818" max="12818" width="8.28515625" style="4" customWidth="1"/>
    <col min="12819" max="12819" width="11" style="4" customWidth="1"/>
    <col min="12820" max="12820" width="11.42578125" style="4" customWidth="1"/>
    <col min="12821" max="12821" width="11" style="4" customWidth="1"/>
    <col min="12822" max="12824" width="0" style="4" hidden="1" customWidth="1"/>
    <col min="12825" max="12825" width="9.140625" style="4"/>
    <col min="12826" max="12826" width="22.28515625" style="4" customWidth="1"/>
    <col min="12827" max="13056" width="9.140625" style="4"/>
    <col min="13057" max="13057" width="21.140625" style="4" customWidth="1"/>
    <col min="13058" max="13058" width="7.5703125" style="4" customWidth="1"/>
    <col min="13059" max="13059" width="6.28515625" style="4" customWidth="1"/>
    <col min="13060" max="13060" width="10.42578125" style="4" customWidth="1"/>
    <col min="13061" max="13062" width="10.5703125" style="4" customWidth="1"/>
    <col min="13063" max="13063" width="7" style="4" customWidth="1"/>
    <col min="13064" max="13064" width="9.42578125" style="4" customWidth="1"/>
    <col min="13065" max="13066" width="8.42578125" style="4" customWidth="1"/>
    <col min="13067" max="13067" width="10" style="4" customWidth="1"/>
    <col min="13068" max="13068" width="9.7109375" style="4" customWidth="1"/>
    <col min="13069" max="13069" width="9.5703125" style="4" customWidth="1"/>
    <col min="13070" max="13070" width="9.85546875" style="4" customWidth="1"/>
    <col min="13071" max="13071" width="8.85546875" style="4" customWidth="1"/>
    <col min="13072" max="13073" width="8.7109375" style="4" customWidth="1"/>
    <col min="13074" max="13074" width="8.28515625" style="4" customWidth="1"/>
    <col min="13075" max="13075" width="11" style="4" customWidth="1"/>
    <col min="13076" max="13076" width="11.42578125" style="4" customWidth="1"/>
    <col min="13077" max="13077" width="11" style="4" customWidth="1"/>
    <col min="13078" max="13080" width="0" style="4" hidden="1" customWidth="1"/>
    <col min="13081" max="13081" width="9.140625" style="4"/>
    <col min="13082" max="13082" width="22.28515625" style="4" customWidth="1"/>
    <col min="13083" max="13312" width="9.140625" style="4"/>
    <col min="13313" max="13313" width="21.140625" style="4" customWidth="1"/>
    <col min="13314" max="13314" width="7.5703125" style="4" customWidth="1"/>
    <col min="13315" max="13315" width="6.28515625" style="4" customWidth="1"/>
    <col min="13316" max="13316" width="10.42578125" style="4" customWidth="1"/>
    <col min="13317" max="13318" width="10.5703125" style="4" customWidth="1"/>
    <col min="13319" max="13319" width="7" style="4" customWidth="1"/>
    <col min="13320" max="13320" width="9.42578125" style="4" customWidth="1"/>
    <col min="13321" max="13322" width="8.42578125" style="4" customWidth="1"/>
    <col min="13323" max="13323" width="10" style="4" customWidth="1"/>
    <col min="13324" max="13324" width="9.7109375" style="4" customWidth="1"/>
    <col min="13325" max="13325" width="9.5703125" style="4" customWidth="1"/>
    <col min="13326" max="13326" width="9.85546875" style="4" customWidth="1"/>
    <col min="13327" max="13327" width="8.85546875" style="4" customWidth="1"/>
    <col min="13328" max="13329" width="8.7109375" style="4" customWidth="1"/>
    <col min="13330" max="13330" width="8.28515625" style="4" customWidth="1"/>
    <col min="13331" max="13331" width="11" style="4" customWidth="1"/>
    <col min="13332" max="13332" width="11.42578125" style="4" customWidth="1"/>
    <col min="13333" max="13333" width="11" style="4" customWidth="1"/>
    <col min="13334" max="13336" width="0" style="4" hidden="1" customWidth="1"/>
    <col min="13337" max="13337" width="9.140625" style="4"/>
    <col min="13338" max="13338" width="22.28515625" style="4" customWidth="1"/>
    <col min="13339" max="13568" width="9.140625" style="4"/>
    <col min="13569" max="13569" width="21.140625" style="4" customWidth="1"/>
    <col min="13570" max="13570" width="7.5703125" style="4" customWidth="1"/>
    <col min="13571" max="13571" width="6.28515625" style="4" customWidth="1"/>
    <col min="13572" max="13572" width="10.42578125" style="4" customWidth="1"/>
    <col min="13573" max="13574" width="10.5703125" style="4" customWidth="1"/>
    <col min="13575" max="13575" width="7" style="4" customWidth="1"/>
    <col min="13576" max="13576" width="9.42578125" style="4" customWidth="1"/>
    <col min="13577" max="13578" width="8.42578125" style="4" customWidth="1"/>
    <col min="13579" max="13579" width="10" style="4" customWidth="1"/>
    <col min="13580" max="13580" width="9.7109375" style="4" customWidth="1"/>
    <col min="13581" max="13581" width="9.5703125" style="4" customWidth="1"/>
    <col min="13582" max="13582" width="9.85546875" style="4" customWidth="1"/>
    <col min="13583" max="13583" width="8.85546875" style="4" customWidth="1"/>
    <col min="13584" max="13585" width="8.7109375" style="4" customWidth="1"/>
    <col min="13586" max="13586" width="8.28515625" style="4" customWidth="1"/>
    <col min="13587" max="13587" width="11" style="4" customWidth="1"/>
    <col min="13588" max="13588" width="11.42578125" style="4" customWidth="1"/>
    <col min="13589" max="13589" width="11" style="4" customWidth="1"/>
    <col min="13590" max="13592" width="0" style="4" hidden="1" customWidth="1"/>
    <col min="13593" max="13593" width="9.140625" style="4"/>
    <col min="13594" max="13594" width="22.28515625" style="4" customWidth="1"/>
    <col min="13595" max="13824" width="9.140625" style="4"/>
    <col min="13825" max="13825" width="21.140625" style="4" customWidth="1"/>
    <col min="13826" max="13826" width="7.5703125" style="4" customWidth="1"/>
    <col min="13827" max="13827" width="6.28515625" style="4" customWidth="1"/>
    <col min="13828" max="13828" width="10.42578125" style="4" customWidth="1"/>
    <col min="13829" max="13830" width="10.5703125" style="4" customWidth="1"/>
    <col min="13831" max="13831" width="7" style="4" customWidth="1"/>
    <col min="13832" max="13832" width="9.42578125" style="4" customWidth="1"/>
    <col min="13833" max="13834" width="8.42578125" style="4" customWidth="1"/>
    <col min="13835" max="13835" width="10" style="4" customWidth="1"/>
    <col min="13836" max="13836" width="9.7109375" style="4" customWidth="1"/>
    <col min="13837" max="13837" width="9.5703125" style="4" customWidth="1"/>
    <col min="13838" max="13838" width="9.85546875" style="4" customWidth="1"/>
    <col min="13839" max="13839" width="8.85546875" style="4" customWidth="1"/>
    <col min="13840" max="13841" width="8.7109375" style="4" customWidth="1"/>
    <col min="13842" max="13842" width="8.28515625" style="4" customWidth="1"/>
    <col min="13843" max="13843" width="11" style="4" customWidth="1"/>
    <col min="13844" max="13844" width="11.42578125" style="4" customWidth="1"/>
    <col min="13845" max="13845" width="11" style="4" customWidth="1"/>
    <col min="13846" max="13848" width="0" style="4" hidden="1" customWidth="1"/>
    <col min="13849" max="13849" width="9.140625" style="4"/>
    <col min="13850" max="13850" width="22.28515625" style="4" customWidth="1"/>
    <col min="13851" max="14080" width="9.140625" style="4"/>
    <col min="14081" max="14081" width="21.140625" style="4" customWidth="1"/>
    <col min="14082" max="14082" width="7.5703125" style="4" customWidth="1"/>
    <col min="14083" max="14083" width="6.28515625" style="4" customWidth="1"/>
    <col min="14084" max="14084" width="10.42578125" style="4" customWidth="1"/>
    <col min="14085" max="14086" width="10.5703125" style="4" customWidth="1"/>
    <col min="14087" max="14087" width="7" style="4" customWidth="1"/>
    <col min="14088" max="14088" width="9.42578125" style="4" customWidth="1"/>
    <col min="14089" max="14090" width="8.42578125" style="4" customWidth="1"/>
    <col min="14091" max="14091" width="10" style="4" customWidth="1"/>
    <col min="14092" max="14092" width="9.7109375" style="4" customWidth="1"/>
    <col min="14093" max="14093" width="9.5703125" style="4" customWidth="1"/>
    <col min="14094" max="14094" width="9.85546875" style="4" customWidth="1"/>
    <col min="14095" max="14095" width="8.85546875" style="4" customWidth="1"/>
    <col min="14096" max="14097" width="8.7109375" style="4" customWidth="1"/>
    <col min="14098" max="14098" width="8.28515625" style="4" customWidth="1"/>
    <col min="14099" max="14099" width="11" style="4" customWidth="1"/>
    <col min="14100" max="14100" width="11.42578125" style="4" customWidth="1"/>
    <col min="14101" max="14101" width="11" style="4" customWidth="1"/>
    <col min="14102" max="14104" width="0" style="4" hidden="1" customWidth="1"/>
    <col min="14105" max="14105" width="9.140625" style="4"/>
    <col min="14106" max="14106" width="22.28515625" style="4" customWidth="1"/>
    <col min="14107" max="14336" width="9.140625" style="4"/>
    <col min="14337" max="14337" width="21.140625" style="4" customWidth="1"/>
    <col min="14338" max="14338" width="7.5703125" style="4" customWidth="1"/>
    <col min="14339" max="14339" width="6.28515625" style="4" customWidth="1"/>
    <col min="14340" max="14340" width="10.42578125" style="4" customWidth="1"/>
    <col min="14341" max="14342" width="10.5703125" style="4" customWidth="1"/>
    <col min="14343" max="14343" width="7" style="4" customWidth="1"/>
    <col min="14344" max="14344" width="9.42578125" style="4" customWidth="1"/>
    <col min="14345" max="14346" width="8.42578125" style="4" customWidth="1"/>
    <col min="14347" max="14347" width="10" style="4" customWidth="1"/>
    <col min="14348" max="14348" width="9.7109375" style="4" customWidth="1"/>
    <col min="14349" max="14349" width="9.5703125" style="4" customWidth="1"/>
    <col min="14350" max="14350" width="9.85546875" style="4" customWidth="1"/>
    <col min="14351" max="14351" width="8.85546875" style="4" customWidth="1"/>
    <col min="14352" max="14353" width="8.7109375" style="4" customWidth="1"/>
    <col min="14354" max="14354" width="8.28515625" style="4" customWidth="1"/>
    <col min="14355" max="14355" width="11" style="4" customWidth="1"/>
    <col min="14356" max="14356" width="11.42578125" style="4" customWidth="1"/>
    <col min="14357" max="14357" width="11" style="4" customWidth="1"/>
    <col min="14358" max="14360" width="0" style="4" hidden="1" customWidth="1"/>
    <col min="14361" max="14361" width="9.140625" style="4"/>
    <col min="14362" max="14362" width="22.28515625" style="4" customWidth="1"/>
    <col min="14363" max="14592" width="9.140625" style="4"/>
    <col min="14593" max="14593" width="21.140625" style="4" customWidth="1"/>
    <col min="14594" max="14594" width="7.5703125" style="4" customWidth="1"/>
    <col min="14595" max="14595" width="6.28515625" style="4" customWidth="1"/>
    <col min="14596" max="14596" width="10.42578125" style="4" customWidth="1"/>
    <col min="14597" max="14598" width="10.5703125" style="4" customWidth="1"/>
    <col min="14599" max="14599" width="7" style="4" customWidth="1"/>
    <col min="14600" max="14600" width="9.42578125" style="4" customWidth="1"/>
    <col min="14601" max="14602" width="8.42578125" style="4" customWidth="1"/>
    <col min="14603" max="14603" width="10" style="4" customWidth="1"/>
    <col min="14604" max="14604" width="9.7109375" style="4" customWidth="1"/>
    <col min="14605" max="14605" width="9.5703125" style="4" customWidth="1"/>
    <col min="14606" max="14606" width="9.85546875" style="4" customWidth="1"/>
    <col min="14607" max="14607" width="8.85546875" style="4" customWidth="1"/>
    <col min="14608" max="14609" width="8.7109375" style="4" customWidth="1"/>
    <col min="14610" max="14610" width="8.28515625" style="4" customWidth="1"/>
    <col min="14611" max="14611" width="11" style="4" customWidth="1"/>
    <col min="14612" max="14612" width="11.42578125" style="4" customWidth="1"/>
    <col min="14613" max="14613" width="11" style="4" customWidth="1"/>
    <col min="14614" max="14616" width="0" style="4" hidden="1" customWidth="1"/>
    <col min="14617" max="14617" width="9.140625" style="4"/>
    <col min="14618" max="14618" width="22.28515625" style="4" customWidth="1"/>
    <col min="14619" max="14848" width="9.140625" style="4"/>
    <col min="14849" max="14849" width="21.140625" style="4" customWidth="1"/>
    <col min="14850" max="14850" width="7.5703125" style="4" customWidth="1"/>
    <col min="14851" max="14851" width="6.28515625" style="4" customWidth="1"/>
    <col min="14852" max="14852" width="10.42578125" style="4" customWidth="1"/>
    <col min="14853" max="14854" width="10.5703125" style="4" customWidth="1"/>
    <col min="14855" max="14855" width="7" style="4" customWidth="1"/>
    <col min="14856" max="14856" width="9.42578125" style="4" customWidth="1"/>
    <col min="14857" max="14858" width="8.42578125" style="4" customWidth="1"/>
    <col min="14859" max="14859" width="10" style="4" customWidth="1"/>
    <col min="14860" max="14860" width="9.7109375" style="4" customWidth="1"/>
    <col min="14861" max="14861" width="9.5703125" style="4" customWidth="1"/>
    <col min="14862" max="14862" width="9.85546875" style="4" customWidth="1"/>
    <col min="14863" max="14863" width="8.85546875" style="4" customWidth="1"/>
    <col min="14864" max="14865" width="8.7109375" style="4" customWidth="1"/>
    <col min="14866" max="14866" width="8.28515625" style="4" customWidth="1"/>
    <col min="14867" max="14867" width="11" style="4" customWidth="1"/>
    <col min="14868" max="14868" width="11.42578125" style="4" customWidth="1"/>
    <col min="14869" max="14869" width="11" style="4" customWidth="1"/>
    <col min="14870" max="14872" width="0" style="4" hidden="1" customWidth="1"/>
    <col min="14873" max="14873" width="9.140625" style="4"/>
    <col min="14874" max="14874" width="22.28515625" style="4" customWidth="1"/>
    <col min="14875" max="15104" width="9.140625" style="4"/>
    <col min="15105" max="15105" width="21.140625" style="4" customWidth="1"/>
    <col min="15106" max="15106" width="7.5703125" style="4" customWidth="1"/>
    <col min="15107" max="15107" width="6.28515625" style="4" customWidth="1"/>
    <col min="15108" max="15108" width="10.42578125" style="4" customWidth="1"/>
    <col min="15109" max="15110" width="10.5703125" style="4" customWidth="1"/>
    <col min="15111" max="15111" width="7" style="4" customWidth="1"/>
    <col min="15112" max="15112" width="9.42578125" style="4" customWidth="1"/>
    <col min="15113" max="15114" width="8.42578125" style="4" customWidth="1"/>
    <col min="15115" max="15115" width="10" style="4" customWidth="1"/>
    <col min="15116" max="15116" width="9.7109375" style="4" customWidth="1"/>
    <col min="15117" max="15117" width="9.5703125" style="4" customWidth="1"/>
    <col min="15118" max="15118" width="9.85546875" style="4" customWidth="1"/>
    <col min="15119" max="15119" width="8.85546875" style="4" customWidth="1"/>
    <col min="15120" max="15121" width="8.7109375" style="4" customWidth="1"/>
    <col min="15122" max="15122" width="8.28515625" style="4" customWidth="1"/>
    <col min="15123" max="15123" width="11" style="4" customWidth="1"/>
    <col min="15124" max="15124" width="11.42578125" style="4" customWidth="1"/>
    <col min="15125" max="15125" width="11" style="4" customWidth="1"/>
    <col min="15126" max="15128" width="0" style="4" hidden="1" customWidth="1"/>
    <col min="15129" max="15129" width="9.140625" style="4"/>
    <col min="15130" max="15130" width="22.28515625" style="4" customWidth="1"/>
    <col min="15131" max="15360" width="9.140625" style="4"/>
    <col min="15361" max="15361" width="21.140625" style="4" customWidth="1"/>
    <col min="15362" max="15362" width="7.5703125" style="4" customWidth="1"/>
    <col min="15363" max="15363" width="6.28515625" style="4" customWidth="1"/>
    <col min="15364" max="15364" width="10.42578125" style="4" customWidth="1"/>
    <col min="15365" max="15366" width="10.5703125" style="4" customWidth="1"/>
    <col min="15367" max="15367" width="7" style="4" customWidth="1"/>
    <col min="15368" max="15368" width="9.42578125" style="4" customWidth="1"/>
    <col min="15369" max="15370" width="8.42578125" style="4" customWidth="1"/>
    <col min="15371" max="15371" width="10" style="4" customWidth="1"/>
    <col min="15372" max="15372" width="9.7109375" style="4" customWidth="1"/>
    <col min="15373" max="15373" width="9.5703125" style="4" customWidth="1"/>
    <col min="15374" max="15374" width="9.85546875" style="4" customWidth="1"/>
    <col min="15375" max="15375" width="8.85546875" style="4" customWidth="1"/>
    <col min="15376" max="15377" width="8.7109375" style="4" customWidth="1"/>
    <col min="15378" max="15378" width="8.28515625" style="4" customWidth="1"/>
    <col min="15379" max="15379" width="11" style="4" customWidth="1"/>
    <col min="15380" max="15380" width="11.42578125" style="4" customWidth="1"/>
    <col min="15381" max="15381" width="11" style="4" customWidth="1"/>
    <col min="15382" max="15384" width="0" style="4" hidden="1" customWidth="1"/>
    <col min="15385" max="15385" width="9.140625" style="4"/>
    <col min="15386" max="15386" width="22.28515625" style="4" customWidth="1"/>
    <col min="15387" max="15616" width="9.140625" style="4"/>
    <col min="15617" max="15617" width="21.140625" style="4" customWidth="1"/>
    <col min="15618" max="15618" width="7.5703125" style="4" customWidth="1"/>
    <col min="15619" max="15619" width="6.28515625" style="4" customWidth="1"/>
    <col min="15620" max="15620" width="10.42578125" style="4" customWidth="1"/>
    <col min="15621" max="15622" width="10.5703125" style="4" customWidth="1"/>
    <col min="15623" max="15623" width="7" style="4" customWidth="1"/>
    <col min="15624" max="15624" width="9.42578125" style="4" customWidth="1"/>
    <col min="15625" max="15626" width="8.42578125" style="4" customWidth="1"/>
    <col min="15627" max="15627" width="10" style="4" customWidth="1"/>
    <col min="15628" max="15628" width="9.7109375" style="4" customWidth="1"/>
    <col min="15629" max="15629" width="9.5703125" style="4" customWidth="1"/>
    <col min="15630" max="15630" width="9.85546875" style="4" customWidth="1"/>
    <col min="15631" max="15631" width="8.85546875" style="4" customWidth="1"/>
    <col min="15632" max="15633" width="8.7109375" style="4" customWidth="1"/>
    <col min="15634" max="15634" width="8.28515625" style="4" customWidth="1"/>
    <col min="15635" max="15635" width="11" style="4" customWidth="1"/>
    <col min="15636" max="15636" width="11.42578125" style="4" customWidth="1"/>
    <col min="15637" max="15637" width="11" style="4" customWidth="1"/>
    <col min="15638" max="15640" width="0" style="4" hidden="1" customWidth="1"/>
    <col min="15641" max="15641" width="9.140625" style="4"/>
    <col min="15642" max="15642" width="22.28515625" style="4" customWidth="1"/>
    <col min="15643" max="15872" width="9.140625" style="4"/>
    <col min="15873" max="15873" width="21.140625" style="4" customWidth="1"/>
    <col min="15874" max="15874" width="7.5703125" style="4" customWidth="1"/>
    <col min="15875" max="15875" width="6.28515625" style="4" customWidth="1"/>
    <col min="15876" max="15876" width="10.42578125" style="4" customWidth="1"/>
    <col min="15877" max="15878" width="10.5703125" style="4" customWidth="1"/>
    <col min="15879" max="15879" width="7" style="4" customWidth="1"/>
    <col min="15880" max="15880" width="9.42578125" style="4" customWidth="1"/>
    <col min="15881" max="15882" width="8.42578125" style="4" customWidth="1"/>
    <col min="15883" max="15883" width="10" style="4" customWidth="1"/>
    <col min="15884" max="15884" width="9.7109375" style="4" customWidth="1"/>
    <col min="15885" max="15885" width="9.5703125" style="4" customWidth="1"/>
    <col min="15886" max="15886" width="9.85546875" style="4" customWidth="1"/>
    <col min="15887" max="15887" width="8.85546875" style="4" customWidth="1"/>
    <col min="15888" max="15889" width="8.7109375" style="4" customWidth="1"/>
    <col min="15890" max="15890" width="8.28515625" style="4" customWidth="1"/>
    <col min="15891" max="15891" width="11" style="4" customWidth="1"/>
    <col min="15892" max="15892" width="11.42578125" style="4" customWidth="1"/>
    <col min="15893" max="15893" width="11" style="4" customWidth="1"/>
    <col min="15894" max="15896" width="0" style="4" hidden="1" customWidth="1"/>
    <col min="15897" max="15897" width="9.140625" style="4"/>
    <col min="15898" max="15898" width="22.28515625" style="4" customWidth="1"/>
    <col min="15899" max="16128" width="9.140625" style="4"/>
    <col min="16129" max="16129" width="21.140625" style="4" customWidth="1"/>
    <col min="16130" max="16130" width="7.5703125" style="4" customWidth="1"/>
    <col min="16131" max="16131" width="6.28515625" style="4" customWidth="1"/>
    <col min="16132" max="16132" width="10.42578125" style="4" customWidth="1"/>
    <col min="16133" max="16134" width="10.5703125" style="4" customWidth="1"/>
    <col min="16135" max="16135" width="7" style="4" customWidth="1"/>
    <col min="16136" max="16136" width="9.42578125" style="4" customWidth="1"/>
    <col min="16137" max="16138" width="8.42578125" style="4" customWidth="1"/>
    <col min="16139" max="16139" width="10" style="4" customWidth="1"/>
    <col min="16140" max="16140" width="9.7109375" style="4" customWidth="1"/>
    <col min="16141" max="16141" width="9.5703125" style="4" customWidth="1"/>
    <col min="16142" max="16142" width="9.85546875" style="4" customWidth="1"/>
    <col min="16143" max="16143" width="8.85546875" style="4" customWidth="1"/>
    <col min="16144" max="16145" width="8.7109375" style="4" customWidth="1"/>
    <col min="16146" max="16146" width="8.28515625" style="4" customWidth="1"/>
    <col min="16147" max="16147" width="11" style="4" customWidth="1"/>
    <col min="16148" max="16148" width="11.42578125" style="4" customWidth="1"/>
    <col min="16149" max="16149" width="11" style="4" customWidth="1"/>
    <col min="16150" max="16152" width="0" style="4" hidden="1" customWidth="1"/>
    <col min="16153" max="16153" width="9.140625" style="4"/>
    <col min="16154" max="16154" width="22.28515625" style="4" customWidth="1"/>
    <col min="16155" max="16384" width="9.140625" style="4"/>
  </cols>
  <sheetData>
    <row r="1" spans="1:254" ht="15.75" x14ac:dyDescent="0.2">
      <c r="A1" s="101" t="s">
        <v>65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</row>
    <row r="2" spans="1:254" x14ac:dyDescent="0.2">
      <c r="A2" s="102" t="s">
        <v>0</v>
      </c>
      <c r="B2" s="103" t="s">
        <v>1</v>
      </c>
      <c r="C2" s="104" t="s">
        <v>2</v>
      </c>
      <c r="D2" s="105" t="s">
        <v>3</v>
      </c>
      <c r="E2" s="104" t="s">
        <v>4</v>
      </c>
      <c r="F2" s="108" t="s">
        <v>5</v>
      </c>
      <c r="G2" s="109" t="s">
        <v>6</v>
      </c>
      <c r="H2" s="112" t="s">
        <v>7</v>
      </c>
      <c r="I2" s="114" t="s">
        <v>8</v>
      </c>
      <c r="J2" s="115"/>
      <c r="K2" s="115"/>
      <c r="L2" s="115"/>
      <c r="M2" s="115"/>
      <c r="N2" s="115"/>
      <c r="O2" s="115"/>
      <c r="P2" s="115"/>
      <c r="Q2" s="115"/>
      <c r="R2" s="116"/>
      <c r="S2" s="123" t="s">
        <v>69</v>
      </c>
      <c r="T2" s="123" t="s">
        <v>70</v>
      </c>
      <c r="U2" s="123" t="s">
        <v>9</v>
      </c>
      <c r="V2" s="125" t="s">
        <v>10</v>
      </c>
      <c r="W2" s="125" t="s">
        <v>11</v>
      </c>
      <c r="X2" s="126" t="s">
        <v>12</v>
      </c>
      <c r="Y2" s="2"/>
      <c r="Z2" s="117"/>
      <c r="AA2" s="117"/>
      <c r="AB2" s="117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</row>
    <row r="3" spans="1:254" x14ac:dyDescent="0.2">
      <c r="A3" s="102"/>
      <c r="B3" s="103"/>
      <c r="C3" s="104"/>
      <c r="D3" s="106"/>
      <c r="E3" s="104"/>
      <c r="F3" s="108"/>
      <c r="G3" s="110"/>
      <c r="H3" s="112"/>
      <c r="I3" s="118" t="s">
        <v>66</v>
      </c>
      <c r="J3" s="119"/>
      <c r="K3" s="119"/>
      <c r="L3" s="119"/>
      <c r="M3" s="119"/>
      <c r="N3" s="119"/>
      <c r="O3" s="119"/>
      <c r="P3" s="119"/>
      <c r="Q3" s="119"/>
      <c r="R3" s="120"/>
      <c r="S3" s="123"/>
      <c r="T3" s="123"/>
      <c r="U3" s="123"/>
      <c r="V3" s="125"/>
      <c r="W3" s="125"/>
      <c r="X3" s="126"/>
      <c r="Y3" s="2"/>
      <c r="Z3" s="117"/>
      <c r="AA3" s="117"/>
      <c r="AB3" s="117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</row>
    <row r="4" spans="1:254" ht="58.5" customHeight="1" x14ac:dyDescent="0.2">
      <c r="A4" s="102"/>
      <c r="B4" s="103"/>
      <c r="C4" s="104"/>
      <c r="D4" s="107"/>
      <c r="E4" s="104"/>
      <c r="F4" s="108"/>
      <c r="G4" s="111"/>
      <c r="H4" s="113"/>
      <c r="I4" s="5" t="s">
        <v>67</v>
      </c>
      <c r="J4" s="5" t="s">
        <v>71</v>
      </c>
      <c r="K4" s="5" t="s">
        <v>72</v>
      </c>
      <c r="L4" s="5" t="s">
        <v>73</v>
      </c>
      <c r="M4" s="5" t="s">
        <v>68</v>
      </c>
      <c r="N4" s="5" t="s">
        <v>74</v>
      </c>
      <c r="O4" s="5" t="s">
        <v>75</v>
      </c>
      <c r="P4" s="5" t="s">
        <v>76</v>
      </c>
      <c r="Q4" s="5" t="s">
        <v>77</v>
      </c>
      <c r="R4" s="5"/>
      <c r="S4" s="124"/>
      <c r="T4" s="124"/>
      <c r="U4" s="124"/>
      <c r="V4" s="125"/>
      <c r="W4" s="125"/>
      <c r="X4" s="126"/>
      <c r="Y4" s="6"/>
      <c r="Z4" s="6"/>
      <c r="AA4" s="7"/>
      <c r="AB4" s="7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  <c r="IS4" s="6"/>
      <c r="IT4" s="6"/>
    </row>
    <row r="5" spans="1:254" x14ac:dyDescent="0.2">
      <c r="A5" s="55">
        <v>1</v>
      </c>
      <c r="B5" s="9">
        <v>2</v>
      </c>
      <c r="C5" s="8">
        <v>3</v>
      </c>
      <c r="D5" s="8">
        <v>4</v>
      </c>
      <c r="E5" s="8">
        <v>5</v>
      </c>
      <c r="F5" s="10">
        <v>6</v>
      </c>
      <c r="G5" s="11">
        <v>7</v>
      </c>
      <c r="H5" s="54">
        <v>8</v>
      </c>
      <c r="I5" s="8">
        <v>9</v>
      </c>
      <c r="J5" s="8">
        <v>10</v>
      </c>
      <c r="K5" s="12">
        <v>11</v>
      </c>
      <c r="L5" s="12">
        <v>12</v>
      </c>
      <c r="M5" s="13">
        <v>13</v>
      </c>
      <c r="N5" s="13">
        <v>14</v>
      </c>
      <c r="O5" s="13">
        <v>15</v>
      </c>
      <c r="P5" s="13">
        <v>16</v>
      </c>
      <c r="Q5" s="8">
        <v>17</v>
      </c>
      <c r="R5" s="8">
        <v>18</v>
      </c>
      <c r="S5" s="8">
        <v>17</v>
      </c>
      <c r="T5" s="8">
        <v>18</v>
      </c>
      <c r="U5" s="8">
        <v>19</v>
      </c>
      <c r="V5" s="14">
        <v>20</v>
      </c>
      <c r="W5" s="15">
        <v>21</v>
      </c>
      <c r="X5" s="16">
        <v>22</v>
      </c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</row>
    <row r="6" spans="1:254" ht="11.25" customHeight="1" x14ac:dyDescent="0.2">
      <c r="A6" s="56"/>
      <c r="B6" s="9"/>
      <c r="C6" s="8"/>
      <c r="D6" s="8"/>
      <c r="E6" s="8"/>
      <c r="F6" s="10"/>
      <c r="G6" s="11"/>
      <c r="H6" s="54"/>
      <c r="I6" s="8"/>
      <c r="J6" s="8"/>
      <c r="K6" s="12"/>
      <c r="L6" s="12"/>
      <c r="M6" s="13"/>
      <c r="N6" s="13"/>
      <c r="O6" s="13"/>
      <c r="P6" s="13"/>
      <c r="Q6" s="8"/>
      <c r="R6" s="8"/>
      <c r="S6" s="8"/>
      <c r="T6" s="8"/>
      <c r="U6" s="8"/>
      <c r="V6" s="53"/>
      <c r="W6" s="15"/>
      <c r="X6" s="16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  <c r="BG6" s="40"/>
      <c r="BH6" s="40"/>
      <c r="BI6" s="40"/>
      <c r="BJ6" s="40"/>
      <c r="BK6" s="40"/>
      <c r="BL6" s="40"/>
      <c r="BM6" s="40"/>
      <c r="BN6" s="40"/>
      <c r="BO6" s="40"/>
      <c r="BP6" s="40"/>
      <c r="BQ6" s="40"/>
      <c r="BR6" s="40"/>
      <c r="BS6" s="40"/>
      <c r="BT6" s="40"/>
      <c r="BU6" s="40"/>
      <c r="BV6" s="40"/>
      <c r="BW6" s="40"/>
      <c r="BX6" s="40"/>
      <c r="BY6" s="40"/>
      <c r="BZ6" s="40"/>
      <c r="CA6" s="40"/>
      <c r="CB6" s="40"/>
      <c r="CC6" s="40"/>
      <c r="CD6" s="40"/>
      <c r="CE6" s="40"/>
      <c r="CF6" s="40"/>
      <c r="CG6" s="40"/>
      <c r="CH6" s="40"/>
      <c r="CI6" s="40"/>
      <c r="CJ6" s="40"/>
      <c r="CK6" s="40"/>
      <c r="CL6" s="40"/>
      <c r="CM6" s="40"/>
      <c r="CN6" s="40"/>
      <c r="CO6" s="40"/>
      <c r="CP6" s="40"/>
      <c r="CQ6" s="40"/>
      <c r="CR6" s="40"/>
      <c r="CS6" s="40"/>
      <c r="CT6" s="40"/>
      <c r="CU6" s="40"/>
      <c r="CV6" s="40"/>
      <c r="CW6" s="40"/>
      <c r="CX6" s="40"/>
      <c r="CY6" s="40"/>
      <c r="CZ6" s="40"/>
      <c r="DA6" s="40"/>
      <c r="DB6" s="40"/>
      <c r="DC6" s="40"/>
      <c r="DD6" s="40"/>
      <c r="DE6" s="40"/>
      <c r="DF6" s="40"/>
      <c r="DG6" s="40"/>
      <c r="DH6" s="40"/>
      <c r="DI6" s="40"/>
      <c r="DJ6" s="40"/>
      <c r="DK6" s="40"/>
      <c r="DL6" s="40"/>
      <c r="DM6" s="40"/>
      <c r="DN6" s="40"/>
      <c r="DO6" s="40"/>
      <c r="DP6" s="40"/>
      <c r="DQ6" s="40"/>
      <c r="DR6" s="40"/>
      <c r="DS6" s="40"/>
      <c r="DT6" s="40"/>
      <c r="DU6" s="40"/>
      <c r="DV6" s="40"/>
      <c r="DW6" s="40"/>
      <c r="DX6" s="40"/>
      <c r="DY6" s="40"/>
      <c r="DZ6" s="40"/>
      <c r="EA6" s="40"/>
      <c r="EB6" s="40"/>
      <c r="EC6" s="40"/>
      <c r="ED6" s="40"/>
      <c r="EE6" s="40"/>
      <c r="EF6" s="40"/>
      <c r="EG6" s="40"/>
      <c r="EH6" s="40"/>
      <c r="EI6" s="40"/>
      <c r="EJ6" s="40"/>
      <c r="EK6" s="40"/>
      <c r="EL6" s="40"/>
      <c r="EM6" s="40"/>
      <c r="EN6" s="40"/>
      <c r="EO6" s="40"/>
      <c r="EP6" s="40"/>
      <c r="EQ6" s="40"/>
      <c r="ER6" s="40"/>
      <c r="ES6" s="40"/>
      <c r="ET6" s="40"/>
      <c r="EU6" s="40"/>
      <c r="EV6" s="40"/>
      <c r="EW6" s="40"/>
      <c r="EX6" s="40"/>
      <c r="EY6" s="40"/>
      <c r="EZ6" s="40"/>
      <c r="FA6" s="40"/>
      <c r="FB6" s="40"/>
      <c r="FC6" s="40"/>
      <c r="FD6" s="40"/>
      <c r="FE6" s="40"/>
      <c r="FF6" s="40"/>
      <c r="FG6" s="40"/>
      <c r="FH6" s="40"/>
      <c r="FI6" s="40"/>
      <c r="FJ6" s="40"/>
      <c r="FK6" s="40"/>
      <c r="FL6" s="40"/>
      <c r="FM6" s="40"/>
      <c r="FN6" s="40"/>
      <c r="FO6" s="40"/>
      <c r="FP6" s="40"/>
      <c r="FQ6" s="40"/>
      <c r="FR6" s="40"/>
      <c r="FS6" s="40"/>
      <c r="FT6" s="40"/>
      <c r="FU6" s="40"/>
      <c r="FV6" s="40"/>
      <c r="FW6" s="40"/>
      <c r="FX6" s="40"/>
      <c r="FY6" s="40"/>
      <c r="FZ6" s="40"/>
      <c r="GA6" s="40"/>
      <c r="GB6" s="40"/>
      <c r="GC6" s="40"/>
      <c r="GD6" s="40"/>
      <c r="GE6" s="40"/>
      <c r="GF6" s="40"/>
      <c r="GG6" s="40"/>
      <c r="GH6" s="40"/>
      <c r="GI6" s="40"/>
      <c r="GJ6" s="40"/>
      <c r="GK6" s="40"/>
      <c r="GL6" s="40"/>
      <c r="GM6" s="40"/>
      <c r="GN6" s="40"/>
      <c r="GO6" s="40"/>
      <c r="GP6" s="40"/>
      <c r="GQ6" s="40"/>
      <c r="GR6" s="40"/>
      <c r="GS6" s="40"/>
      <c r="GT6" s="40"/>
      <c r="GU6" s="40"/>
      <c r="GV6" s="40"/>
      <c r="GW6" s="40"/>
      <c r="GX6" s="40"/>
      <c r="GY6" s="40"/>
      <c r="GZ6" s="40"/>
      <c r="HA6" s="40"/>
      <c r="HB6" s="40"/>
      <c r="HC6" s="40"/>
      <c r="HD6" s="40"/>
      <c r="HE6" s="40"/>
      <c r="HF6" s="40"/>
      <c r="HG6" s="40"/>
      <c r="HH6" s="40"/>
      <c r="HI6" s="40"/>
      <c r="HJ6" s="40"/>
      <c r="HK6" s="40"/>
      <c r="HL6" s="40"/>
      <c r="HM6" s="40"/>
      <c r="HN6" s="40"/>
      <c r="HO6" s="40"/>
      <c r="HP6" s="40"/>
      <c r="HQ6" s="40"/>
      <c r="HR6" s="40"/>
      <c r="HS6" s="40"/>
      <c r="HT6" s="40"/>
      <c r="HU6" s="40"/>
      <c r="HV6" s="40"/>
      <c r="HW6" s="40"/>
      <c r="HX6" s="40"/>
      <c r="HY6" s="40"/>
      <c r="HZ6" s="40"/>
      <c r="IA6" s="40"/>
      <c r="IB6" s="40"/>
      <c r="IC6" s="40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</row>
    <row r="7" spans="1:254" hidden="1" x14ac:dyDescent="0.2">
      <c r="A7" s="55">
        <v>1</v>
      </c>
      <c r="B7" s="62" t="s">
        <v>40</v>
      </c>
      <c r="C7" s="8">
        <v>1969</v>
      </c>
      <c r="D7" s="8">
        <v>2</v>
      </c>
      <c r="E7" s="8" t="s">
        <v>14</v>
      </c>
      <c r="F7" s="10">
        <v>488.1</v>
      </c>
      <c r="G7" s="11"/>
      <c r="H7" s="54">
        <v>37.4</v>
      </c>
      <c r="I7" s="24">
        <v>2.3050000000000002</v>
      </c>
      <c r="J7" s="67">
        <v>9.952</v>
      </c>
      <c r="K7" s="12"/>
      <c r="L7" s="72"/>
      <c r="M7" s="13"/>
      <c r="N7" s="13"/>
      <c r="O7" s="13"/>
      <c r="P7" s="13"/>
      <c r="Q7" s="8"/>
      <c r="R7" s="8"/>
      <c r="S7" s="27">
        <f t="shared" ref="S7" si="0">I7+J7+K7+L7</f>
        <v>12.257</v>
      </c>
      <c r="T7" s="27">
        <f t="shared" ref="T7" si="1">M7+N7+O7+P7+Q7+R7</f>
        <v>0</v>
      </c>
      <c r="U7" s="16">
        <f t="shared" ref="U7" si="2">S7+T7</f>
        <v>12.257</v>
      </c>
      <c r="V7" s="53"/>
      <c r="W7" s="15"/>
      <c r="X7" s="16"/>
      <c r="Y7" s="61"/>
      <c r="Z7" s="61"/>
      <c r="AA7" s="61"/>
      <c r="AB7" s="61"/>
      <c r="AC7" s="61"/>
      <c r="AD7" s="61"/>
      <c r="AE7" s="61"/>
      <c r="AF7" s="61"/>
      <c r="AG7" s="61"/>
      <c r="AH7" s="61"/>
      <c r="AI7" s="61"/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61"/>
      <c r="AV7" s="61"/>
      <c r="AW7" s="61"/>
      <c r="AX7" s="61"/>
      <c r="AY7" s="61"/>
      <c r="AZ7" s="61"/>
      <c r="BA7" s="61"/>
      <c r="BB7" s="61"/>
      <c r="BC7" s="61"/>
      <c r="BD7" s="61"/>
      <c r="BE7" s="61"/>
      <c r="BF7" s="61"/>
      <c r="BG7" s="61"/>
      <c r="BH7" s="61"/>
      <c r="BI7" s="61"/>
      <c r="BJ7" s="61"/>
      <c r="BK7" s="61"/>
      <c r="BL7" s="61"/>
      <c r="BM7" s="61"/>
      <c r="BN7" s="61"/>
      <c r="BO7" s="61"/>
      <c r="BP7" s="61"/>
      <c r="BQ7" s="61"/>
      <c r="BR7" s="61"/>
      <c r="BS7" s="61"/>
      <c r="BT7" s="61"/>
      <c r="BU7" s="61"/>
      <c r="BV7" s="61"/>
      <c r="BW7" s="61"/>
      <c r="BX7" s="61"/>
      <c r="BY7" s="61"/>
      <c r="BZ7" s="61"/>
      <c r="CA7" s="61"/>
      <c r="CB7" s="61"/>
      <c r="CC7" s="61"/>
      <c r="CD7" s="61"/>
      <c r="CE7" s="61"/>
      <c r="CF7" s="61"/>
      <c r="CG7" s="61"/>
      <c r="CH7" s="61"/>
      <c r="CI7" s="61"/>
      <c r="CJ7" s="61"/>
      <c r="CK7" s="61"/>
      <c r="CL7" s="61"/>
      <c r="CM7" s="61"/>
      <c r="CN7" s="61"/>
      <c r="CO7" s="61"/>
      <c r="CP7" s="61"/>
      <c r="CQ7" s="61"/>
      <c r="CR7" s="61"/>
      <c r="CS7" s="61"/>
      <c r="CT7" s="61"/>
      <c r="CU7" s="61"/>
      <c r="CV7" s="61"/>
      <c r="CW7" s="61"/>
      <c r="CX7" s="61"/>
      <c r="CY7" s="61"/>
      <c r="CZ7" s="61"/>
      <c r="DA7" s="61"/>
      <c r="DB7" s="61"/>
      <c r="DC7" s="61"/>
      <c r="DD7" s="61"/>
      <c r="DE7" s="61"/>
      <c r="DF7" s="61"/>
      <c r="DG7" s="61"/>
      <c r="DH7" s="61"/>
      <c r="DI7" s="61"/>
      <c r="DJ7" s="61"/>
      <c r="DK7" s="61"/>
      <c r="DL7" s="61"/>
      <c r="DM7" s="61"/>
      <c r="DN7" s="61"/>
      <c r="DO7" s="61"/>
      <c r="DP7" s="61"/>
      <c r="DQ7" s="61"/>
      <c r="DR7" s="61"/>
      <c r="DS7" s="61"/>
      <c r="DT7" s="61"/>
      <c r="DU7" s="61"/>
      <c r="DV7" s="61"/>
      <c r="DW7" s="61"/>
      <c r="DX7" s="61"/>
      <c r="DY7" s="61"/>
      <c r="DZ7" s="61"/>
      <c r="EA7" s="61"/>
      <c r="EB7" s="61"/>
      <c r="EC7" s="61"/>
      <c r="ED7" s="61"/>
      <c r="EE7" s="61"/>
      <c r="EF7" s="61"/>
      <c r="EG7" s="61"/>
      <c r="EH7" s="61"/>
      <c r="EI7" s="61"/>
      <c r="EJ7" s="61"/>
      <c r="EK7" s="61"/>
      <c r="EL7" s="61"/>
      <c r="EM7" s="61"/>
      <c r="EN7" s="61"/>
      <c r="EO7" s="61"/>
      <c r="EP7" s="61"/>
      <c r="EQ7" s="61"/>
      <c r="ER7" s="61"/>
      <c r="ES7" s="61"/>
      <c r="ET7" s="61"/>
      <c r="EU7" s="61"/>
      <c r="EV7" s="61"/>
      <c r="EW7" s="61"/>
      <c r="EX7" s="61"/>
      <c r="EY7" s="61"/>
      <c r="EZ7" s="61"/>
      <c r="FA7" s="61"/>
      <c r="FB7" s="61"/>
      <c r="FC7" s="61"/>
      <c r="FD7" s="61"/>
      <c r="FE7" s="61"/>
      <c r="FF7" s="61"/>
      <c r="FG7" s="61"/>
      <c r="FH7" s="61"/>
      <c r="FI7" s="61"/>
      <c r="FJ7" s="61"/>
      <c r="FK7" s="61"/>
      <c r="FL7" s="61"/>
      <c r="FM7" s="61"/>
      <c r="FN7" s="61"/>
      <c r="FO7" s="61"/>
      <c r="FP7" s="61"/>
      <c r="FQ7" s="61"/>
      <c r="FR7" s="61"/>
      <c r="FS7" s="61"/>
      <c r="FT7" s="61"/>
      <c r="FU7" s="61"/>
      <c r="FV7" s="61"/>
      <c r="FW7" s="61"/>
      <c r="FX7" s="61"/>
      <c r="FY7" s="61"/>
      <c r="FZ7" s="61"/>
      <c r="GA7" s="61"/>
      <c r="GB7" s="61"/>
      <c r="GC7" s="61"/>
      <c r="GD7" s="61"/>
      <c r="GE7" s="61"/>
      <c r="GF7" s="61"/>
      <c r="GG7" s="61"/>
      <c r="GH7" s="61"/>
      <c r="GI7" s="61"/>
      <c r="GJ7" s="61"/>
      <c r="GK7" s="61"/>
      <c r="GL7" s="61"/>
      <c r="GM7" s="61"/>
      <c r="GN7" s="61"/>
      <c r="GO7" s="61"/>
      <c r="GP7" s="61"/>
      <c r="GQ7" s="61"/>
      <c r="GR7" s="61"/>
      <c r="GS7" s="61"/>
      <c r="GT7" s="61"/>
      <c r="GU7" s="61"/>
      <c r="GV7" s="61"/>
      <c r="GW7" s="61"/>
      <c r="GX7" s="61"/>
      <c r="GY7" s="61"/>
      <c r="GZ7" s="61"/>
      <c r="HA7" s="61"/>
      <c r="HB7" s="61"/>
      <c r="HC7" s="61"/>
      <c r="HD7" s="61"/>
      <c r="HE7" s="61"/>
      <c r="HF7" s="61"/>
      <c r="HG7" s="61"/>
      <c r="HH7" s="61"/>
      <c r="HI7" s="61"/>
      <c r="HJ7" s="61"/>
      <c r="HK7" s="61"/>
      <c r="HL7" s="61"/>
      <c r="HM7" s="61"/>
      <c r="HN7" s="61"/>
      <c r="HO7" s="61"/>
      <c r="HP7" s="61"/>
      <c r="HQ7" s="61"/>
      <c r="HR7" s="61"/>
      <c r="HS7" s="61"/>
      <c r="HT7" s="61"/>
      <c r="HU7" s="61"/>
      <c r="HV7" s="61"/>
      <c r="HW7" s="61"/>
      <c r="HX7" s="61"/>
      <c r="HY7" s="61"/>
      <c r="HZ7" s="61"/>
      <c r="IA7" s="61"/>
      <c r="IB7" s="61"/>
      <c r="IC7" s="61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</row>
    <row r="8" spans="1:254" x14ac:dyDescent="0.2">
      <c r="A8" s="55">
        <v>1</v>
      </c>
      <c r="B8" s="68" t="s">
        <v>53</v>
      </c>
      <c r="C8" s="70">
        <v>2018</v>
      </c>
      <c r="D8" s="71">
        <v>3</v>
      </c>
      <c r="E8" s="8" t="s">
        <v>14</v>
      </c>
      <c r="F8" s="69">
        <v>3317.2</v>
      </c>
      <c r="G8" s="11"/>
      <c r="H8" s="54">
        <v>437.04</v>
      </c>
      <c r="I8" s="24">
        <v>10.942</v>
      </c>
      <c r="J8" s="67">
        <v>36.616</v>
      </c>
      <c r="K8" s="12">
        <v>59.72</v>
      </c>
      <c r="L8" s="72">
        <v>61.46</v>
      </c>
      <c r="M8" s="13"/>
      <c r="N8" s="13"/>
      <c r="O8" s="13"/>
      <c r="P8" s="13"/>
      <c r="Q8" s="24"/>
      <c r="R8" s="8"/>
      <c r="S8" s="27">
        <f>I8+J8+K8+L8</f>
        <v>168.738</v>
      </c>
      <c r="T8" s="27">
        <f>M8+N8+O8+P8+Q8+R8</f>
        <v>0</v>
      </c>
      <c r="U8" s="16">
        <f>S8+T8</f>
        <v>168.738</v>
      </c>
      <c r="V8" s="53"/>
      <c r="W8" s="15"/>
      <c r="X8" s="1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6"/>
      <c r="BC8" s="66"/>
      <c r="BD8" s="66"/>
      <c r="BE8" s="66"/>
      <c r="BF8" s="66"/>
      <c r="BG8" s="66"/>
      <c r="BH8" s="66"/>
      <c r="BI8" s="66"/>
      <c r="BJ8" s="66"/>
      <c r="BK8" s="66"/>
      <c r="BL8" s="66"/>
      <c r="BM8" s="66"/>
      <c r="BN8" s="66"/>
      <c r="BO8" s="66"/>
      <c r="BP8" s="66"/>
      <c r="BQ8" s="66"/>
      <c r="BR8" s="66"/>
      <c r="BS8" s="66"/>
      <c r="BT8" s="66"/>
      <c r="BU8" s="66"/>
      <c r="BV8" s="66"/>
      <c r="BW8" s="66"/>
      <c r="BX8" s="66"/>
      <c r="BY8" s="66"/>
      <c r="BZ8" s="66"/>
      <c r="CA8" s="66"/>
      <c r="CB8" s="66"/>
      <c r="CC8" s="66"/>
      <c r="CD8" s="66"/>
      <c r="CE8" s="66"/>
      <c r="CF8" s="66"/>
      <c r="CG8" s="66"/>
      <c r="CH8" s="66"/>
      <c r="CI8" s="66"/>
      <c r="CJ8" s="66"/>
      <c r="CK8" s="66"/>
      <c r="CL8" s="66"/>
      <c r="CM8" s="66"/>
      <c r="CN8" s="66"/>
      <c r="CO8" s="66"/>
      <c r="CP8" s="66"/>
      <c r="CQ8" s="66"/>
      <c r="CR8" s="66"/>
      <c r="CS8" s="66"/>
      <c r="CT8" s="66"/>
      <c r="CU8" s="66"/>
      <c r="CV8" s="66"/>
      <c r="CW8" s="66"/>
      <c r="CX8" s="66"/>
      <c r="CY8" s="66"/>
      <c r="CZ8" s="66"/>
      <c r="DA8" s="66"/>
      <c r="DB8" s="66"/>
      <c r="DC8" s="66"/>
      <c r="DD8" s="66"/>
      <c r="DE8" s="66"/>
      <c r="DF8" s="66"/>
      <c r="DG8" s="66"/>
      <c r="DH8" s="66"/>
      <c r="DI8" s="66"/>
      <c r="DJ8" s="66"/>
      <c r="DK8" s="66"/>
      <c r="DL8" s="66"/>
      <c r="DM8" s="66"/>
      <c r="DN8" s="66"/>
      <c r="DO8" s="66"/>
      <c r="DP8" s="66"/>
      <c r="DQ8" s="66"/>
      <c r="DR8" s="66"/>
      <c r="DS8" s="66"/>
      <c r="DT8" s="66"/>
      <c r="DU8" s="66"/>
      <c r="DV8" s="66"/>
      <c r="DW8" s="66"/>
      <c r="DX8" s="66"/>
      <c r="DY8" s="66"/>
      <c r="DZ8" s="66"/>
      <c r="EA8" s="66"/>
      <c r="EB8" s="66"/>
      <c r="EC8" s="66"/>
      <c r="ED8" s="66"/>
      <c r="EE8" s="66"/>
      <c r="EF8" s="66"/>
      <c r="EG8" s="66"/>
      <c r="EH8" s="66"/>
      <c r="EI8" s="66"/>
      <c r="EJ8" s="66"/>
      <c r="EK8" s="66"/>
      <c r="EL8" s="66"/>
      <c r="EM8" s="66"/>
      <c r="EN8" s="66"/>
      <c r="EO8" s="66"/>
      <c r="EP8" s="66"/>
      <c r="EQ8" s="66"/>
      <c r="ER8" s="66"/>
      <c r="ES8" s="66"/>
      <c r="ET8" s="66"/>
      <c r="EU8" s="66"/>
      <c r="EV8" s="66"/>
      <c r="EW8" s="66"/>
      <c r="EX8" s="66"/>
      <c r="EY8" s="66"/>
      <c r="EZ8" s="66"/>
      <c r="FA8" s="66"/>
      <c r="FB8" s="66"/>
      <c r="FC8" s="66"/>
      <c r="FD8" s="66"/>
      <c r="FE8" s="66"/>
      <c r="FF8" s="66"/>
      <c r="FG8" s="66"/>
      <c r="FH8" s="66"/>
      <c r="FI8" s="66"/>
      <c r="FJ8" s="66"/>
      <c r="FK8" s="66"/>
      <c r="FL8" s="66"/>
      <c r="FM8" s="66"/>
      <c r="FN8" s="66"/>
      <c r="FO8" s="66"/>
      <c r="FP8" s="66"/>
      <c r="FQ8" s="66"/>
      <c r="FR8" s="66"/>
      <c r="FS8" s="66"/>
      <c r="FT8" s="66"/>
      <c r="FU8" s="66"/>
      <c r="FV8" s="66"/>
      <c r="FW8" s="66"/>
      <c r="FX8" s="66"/>
      <c r="FY8" s="66"/>
      <c r="FZ8" s="66"/>
      <c r="GA8" s="66"/>
      <c r="GB8" s="66"/>
      <c r="GC8" s="66"/>
      <c r="GD8" s="66"/>
      <c r="GE8" s="66"/>
      <c r="GF8" s="66"/>
      <c r="GG8" s="66"/>
      <c r="GH8" s="66"/>
      <c r="GI8" s="66"/>
      <c r="GJ8" s="66"/>
      <c r="GK8" s="66"/>
      <c r="GL8" s="66"/>
      <c r="GM8" s="66"/>
      <c r="GN8" s="66"/>
      <c r="GO8" s="66"/>
      <c r="GP8" s="66"/>
      <c r="GQ8" s="66"/>
      <c r="GR8" s="66"/>
      <c r="GS8" s="66"/>
      <c r="GT8" s="66"/>
      <c r="GU8" s="66"/>
      <c r="GV8" s="66"/>
      <c r="GW8" s="66"/>
      <c r="GX8" s="66"/>
      <c r="GY8" s="66"/>
      <c r="GZ8" s="66"/>
      <c r="HA8" s="66"/>
      <c r="HB8" s="66"/>
      <c r="HC8" s="66"/>
      <c r="HD8" s="66"/>
      <c r="HE8" s="66"/>
      <c r="HF8" s="66"/>
      <c r="HG8" s="66"/>
      <c r="HH8" s="66"/>
      <c r="HI8" s="66"/>
      <c r="HJ8" s="66"/>
      <c r="HK8" s="66"/>
      <c r="HL8" s="66"/>
      <c r="HM8" s="66"/>
      <c r="HN8" s="66"/>
      <c r="HO8" s="66"/>
      <c r="HP8" s="66"/>
      <c r="HQ8" s="66"/>
      <c r="HR8" s="66"/>
      <c r="HS8" s="66"/>
      <c r="HT8" s="66"/>
      <c r="HU8" s="66"/>
      <c r="HV8" s="66"/>
      <c r="HW8" s="66"/>
      <c r="HX8" s="66"/>
      <c r="HY8" s="66"/>
      <c r="HZ8" s="66"/>
      <c r="IA8" s="66"/>
      <c r="IB8" s="66"/>
      <c r="IC8" s="66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</row>
    <row r="9" spans="1:254" x14ac:dyDescent="0.2">
      <c r="A9" s="55">
        <v>2</v>
      </c>
      <c r="B9" s="17" t="s">
        <v>15</v>
      </c>
      <c r="C9" s="18">
        <v>2005</v>
      </c>
      <c r="D9" s="18">
        <v>5</v>
      </c>
      <c r="E9" s="18" t="s">
        <v>14</v>
      </c>
      <c r="F9" s="19">
        <v>5427.84</v>
      </c>
      <c r="G9" s="20">
        <v>105.5</v>
      </c>
      <c r="H9" s="21">
        <v>359.73</v>
      </c>
      <c r="I9" s="58">
        <v>24.376000000000001</v>
      </c>
      <c r="J9" s="59">
        <v>48.295999999999999</v>
      </c>
      <c r="K9" s="24">
        <v>90.992000000000004</v>
      </c>
      <c r="L9" s="24">
        <v>112.399</v>
      </c>
      <c r="M9" s="94"/>
      <c r="N9" s="25"/>
      <c r="O9" s="25"/>
      <c r="P9" s="24"/>
      <c r="Q9" s="24"/>
      <c r="R9" s="26"/>
      <c r="S9" s="27">
        <f t="shared" ref="S9:S49" si="3">I9+J9+K9+L9</f>
        <v>276.06299999999999</v>
      </c>
      <c r="T9" s="27">
        <f t="shared" ref="T9:T49" si="4">M9+N9+O9+P9+Q9+R9</f>
        <v>0</v>
      </c>
      <c r="U9" s="16">
        <f t="shared" ref="U9:U49" si="5">S9+T9</f>
        <v>276.06299999999999</v>
      </c>
      <c r="V9" s="30" t="e">
        <f>(F9+G9)*#REF!*12</f>
        <v>#REF!</v>
      </c>
      <c r="W9" s="28" t="e">
        <f t="shared" ref="W9:W11" si="6">1-(U9/V9)</f>
        <v>#REF!</v>
      </c>
      <c r="X9" s="16">
        <f t="shared" ref="X9:X11" si="7">(U9/9)</f>
        <v>30.673666666666666</v>
      </c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</row>
    <row r="10" spans="1:254" x14ac:dyDescent="0.2">
      <c r="A10" s="55">
        <v>3</v>
      </c>
      <c r="B10" s="17" t="s">
        <v>16</v>
      </c>
      <c r="C10" s="18">
        <v>2002</v>
      </c>
      <c r="D10" s="18">
        <v>6</v>
      </c>
      <c r="E10" s="18" t="s">
        <v>13</v>
      </c>
      <c r="F10" s="19">
        <v>1965.4</v>
      </c>
      <c r="G10" s="20"/>
      <c r="H10" s="21">
        <v>328.4</v>
      </c>
      <c r="I10" s="22">
        <v>9.8800000000000008</v>
      </c>
      <c r="J10" s="23">
        <v>27.3</v>
      </c>
      <c r="K10" s="24">
        <v>40.11</v>
      </c>
      <c r="L10" s="24">
        <v>48.05</v>
      </c>
      <c r="M10" s="94"/>
      <c r="N10" s="25"/>
      <c r="O10" s="25"/>
      <c r="P10" s="24"/>
      <c r="Q10" s="24"/>
      <c r="R10" s="26"/>
      <c r="S10" s="27">
        <f t="shared" si="3"/>
        <v>125.33999999999999</v>
      </c>
      <c r="T10" s="27">
        <f t="shared" si="4"/>
        <v>0</v>
      </c>
      <c r="U10" s="16">
        <f t="shared" si="5"/>
        <v>125.33999999999999</v>
      </c>
      <c r="V10" s="30" t="e">
        <f>(F10+G10)*#REF!*12</f>
        <v>#REF!</v>
      </c>
      <c r="W10" s="28" t="e">
        <f t="shared" si="6"/>
        <v>#REF!</v>
      </c>
      <c r="X10" s="16">
        <f t="shared" si="7"/>
        <v>13.926666666666666</v>
      </c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</row>
    <row r="11" spans="1:254" ht="24" x14ac:dyDescent="0.2">
      <c r="A11" s="55">
        <v>4</v>
      </c>
      <c r="B11" s="36" t="s">
        <v>17</v>
      </c>
      <c r="C11" s="18">
        <v>1992.1994999999999</v>
      </c>
      <c r="D11" s="18">
        <v>4</v>
      </c>
      <c r="E11" s="18" t="s">
        <v>13</v>
      </c>
      <c r="F11" s="29">
        <v>3616.7</v>
      </c>
      <c r="G11" s="20"/>
      <c r="H11" s="21">
        <v>142.6</v>
      </c>
      <c r="I11" s="22">
        <v>12.925000000000001</v>
      </c>
      <c r="J11" s="23">
        <v>44.084000000000003</v>
      </c>
      <c r="K11" s="24">
        <v>86.759</v>
      </c>
      <c r="L11" s="24">
        <v>105.232</v>
      </c>
      <c r="M11" s="94"/>
      <c r="N11" s="25"/>
      <c r="O11" s="25"/>
      <c r="P11" s="24"/>
      <c r="Q11" s="24"/>
      <c r="R11" s="26"/>
      <c r="S11" s="27">
        <f t="shared" si="3"/>
        <v>249</v>
      </c>
      <c r="T11" s="27">
        <f t="shared" si="4"/>
        <v>0</v>
      </c>
      <c r="U11" s="16">
        <f t="shared" si="5"/>
        <v>249</v>
      </c>
      <c r="V11" s="30" t="e">
        <f>(F11+G11)*#REF!*12</f>
        <v>#REF!</v>
      </c>
      <c r="W11" s="28" t="e">
        <f t="shared" si="6"/>
        <v>#REF!</v>
      </c>
      <c r="X11" s="16">
        <f t="shared" si="7"/>
        <v>27.666666666666668</v>
      </c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</row>
    <row r="12" spans="1:254" x14ac:dyDescent="0.2">
      <c r="A12" s="55">
        <v>5</v>
      </c>
      <c r="B12" s="36" t="s">
        <v>41</v>
      </c>
      <c r="C12" s="18">
        <v>1997</v>
      </c>
      <c r="D12" s="18">
        <v>2</v>
      </c>
      <c r="E12" s="18" t="s">
        <v>42</v>
      </c>
      <c r="F12" s="29">
        <v>648.79999999999995</v>
      </c>
      <c r="G12" s="20"/>
      <c r="H12" s="21">
        <v>103.8</v>
      </c>
      <c r="I12" s="22">
        <v>3.1869999999999998</v>
      </c>
      <c r="J12" s="23">
        <v>11.845000000000001</v>
      </c>
      <c r="K12" s="24">
        <v>22.815999999999999</v>
      </c>
      <c r="L12" s="24">
        <v>25.213000000000001</v>
      </c>
      <c r="M12" s="94"/>
      <c r="N12" s="25"/>
      <c r="O12" s="25"/>
      <c r="P12" s="24"/>
      <c r="Q12" s="24"/>
      <c r="R12" s="26"/>
      <c r="S12" s="27">
        <f t="shared" si="3"/>
        <v>63.061</v>
      </c>
      <c r="T12" s="27">
        <f t="shared" si="4"/>
        <v>0</v>
      </c>
      <c r="U12" s="16">
        <f t="shared" si="5"/>
        <v>63.061</v>
      </c>
      <c r="V12" s="30"/>
      <c r="W12" s="28"/>
      <c r="X12" s="16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61"/>
      <c r="AP12" s="61"/>
      <c r="AQ12" s="61"/>
      <c r="AR12" s="61"/>
      <c r="AS12" s="61"/>
      <c r="AT12" s="61"/>
      <c r="AU12" s="61"/>
      <c r="AV12" s="61"/>
      <c r="AW12" s="61"/>
      <c r="AX12" s="61"/>
      <c r="AY12" s="61"/>
      <c r="AZ12" s="61"/>
      <c r="BA12" s="61"/>
      <c r="BB12" s="61"/>
      <c r="BC12" s="61"/>
      <c r="BD12" s="61"/>
      <c r="BE12" s="61"/>
      <c r="BF12" s="61"/>
      <c r="BG12" s="61"/>
      <c r="BH12" s="61"/>
      <c r="BI12" s="61"/>
      <c r="BJ12" s="61"/>
      <c r="BK12" s="61"/>
      <c r="BL12" s="61"/>
      <c r="BM12" s="61"/>
      <c r="BN12" s="61"/>
      <c r="BO12" s="61"/>
      <c r="BP12" s="61"/>
      <c r="BQ12" s="61"/>
      <c r="BR12" s="61"/>
      <c r="BS12" s="61"/>
      <c r="BT12" s="61"/>
      <c r="BU12" s="61"/>
      <c r="BV12" s="61"/>
      <c r="BW12" s="61"/>
      <c r="BX12" s="61"/>
      <c r="BY12" s="61"/>
      <c r="BZ12" s="61"/>
      <c r="CA12" s="61"/>
      <c r="CB12" s="61"/>
      <c r="CC12" s="61"/>
      <c r="CD12" s="61"/>
      <c r="CE12" s="61"/>
      <c r="CF12" s="61"/>
      <c r="CG12" s="61"/>
      <c r="CH12" s="61"/>
      <c r="CI12" s="61"/>
      <c r="CJ12" s="61"/>
      <c r="CK12" s="61"/>
      <c r="CL12" s="61"/>
      <c r="CM12" s="61"/>
      <c r="CN12" s="61"/>
      <c r="CO12" s="61"/>
      <c r="CP12" s="61"/>
      <c r="CQ12" s="61"/>
      <c r="CR12" s="61"/>
      <c r="CS12" s="61"/>
      <c r="CT12" s="61"/>
      <c r="CU12" s="61"/>
      <c r="CV12" s="61"/>
      <c r="CW12" s="61"/>
      <c r="CX12" s="61"/>
      <c r="CY12" s="61"/>
      <c r="CZ12" s="61"/>
      <c r="DA12" s="61"/>
      <c r="DB12" s="61"/>
      <c r="DC12" s="61"/>
      <c r="DD12" s="61"/>
      <c r="DE12" s="61"/>
      <c r="DF12" s="61"/>
      <c r="DG12" s="61"/>
      <c r="DH12" s="61"/>
      <c r="DI12" s="61"/>
      <c r="DJ12" s="61"/>
      <c r="DK12" s="61"/>
      <c r="DL12" s="61"/>
      <c r="DM12" s="61"/>
      <c r="DN12" s="61"/>
      <c r="DO12" s="61"/>
      <c r="DP12" s="61"/>
      <c r="DQ12" s="61"/>
      <c r="DR12" s="61"/>
      <c r="DS12" s="61"/>
      <c r="DT12" s="61"/>
      <c r="DU12" s="61"/>
      <c r="DV12" s="61"/>
      <c r="DW12" s="61"/>
      <c r="DX12" s="61"/>
      <c r="DY12" s="61"/>
      <c r="DZ12" s="61"/>
      <c r="EA12" s="61"/>
      <c r="EB12" s="61"/>
      <c r="EC12" s="61"/>
      <c r="ED12" s="61"/>
      <c r="EE12" s="61"/>
      <c r="EF12" s="61"/>
      <c r="EG12" s="61"/>
      <c r="EH12" s="61"/>
      <c r="EI12" s="61"/>
      <c r="EJ12" s="61"/>
      <c r="EK12" s="61"/>
      <c r="EL12" s="61"/>
      <c r="EM12" s="61"/>
      <c r="EN12" s="61"/>
      <c r="EO12" s="61"/>
      <c r="EP12" s="61"/>
      <c r="EQ12" s="61"/>
      <c r="ER12" s="61"/>
      <c r="ES12" s="61"/>
      <c r="ET12" s="61"/>
      <c r="EU12" s="61"/>
      <c r="EV12" s="61"/>
      <c r="EW12" s="61"/>
      <c r="EX12" s="61"/>
      <c r="EY12" s="61"/>
      <c r="EZ12" s="61"/>
      <c r="FA12" s="61"/>
      <c r="FB12" s="61"/>
      <c r="FC12" s="61"/>
      <c r="FD12" s="61"/>
      <c r="FE12" s="61"/>
      <c r="FF12" s="61"/>
      <c r="FG12" s="61"/>
      <c r="FH12" s="61"/>
      <c r="FI12" s="61"/>
      <c r="FJ12" s="61"/>
      <c r="FK12" s="61"/>
      <c r="FL12" s="61"/>
      <c r="FM12" s="61"/>
      <c r="FN12" s="61"/>
      <c r="FO12" s="61"/>
      <c r="FP12" s="61"/>
      <c r="FQ12" s="61"/>
      <c r="FR12" s="61"/>
      <c r="FS12" s="61"/>
      <c r="FT12" s="61"/>
      <c r="FU12" s="61"/>
      <c r="FV12" s="61"/>
      <c r="FW12" s="61"/>
      <c r="FX12" s="61"/>
      <c r="FY12" s="61"/>
      <c r="FZ12" s="61"/>
      <c r="GA12" s="61"/>
      <c r="GB12" s="61"/>
      <c r="GC12" s="61"/>
      <c r="GD12" s="61"/>
      <c r="GE12" s="61"/>
      <c r="GF12" s="61"/>
      <c r="GG12" s="61"/>
      <c r="GH12" s="61"/>
      <c r="GI12" s="61"/>
      <c r="GJ12" s="61"/>
      <c r="GK12" s="61"/>
      <c r="GL12" s="61"/>
      <c r="GM12" s="61"/>
      <c r="GN12" s="61"/>
      <c r="GO12" s="61"/>
      <c r="GP12" s="61"/>
      <c r="GQ12" s="61"/>
      <c r="GR12" s="61"/>
      <c r="GS12" s="61"/>
      <c r="GT12" s="61"/>
      <c r="GU12" s="61"/>
      <c r="GV12" s="61"/>
      <c r="GW12" s="61"/>
      <c r="GX12" s="61"/>
      <c r="GY12" s="61"/>
      <c r="GZ12" s="61"/>
      <c r="HA12" s="61"/>
      <c r="HB12" s="61"/>
      <c r="HC12" s="61"/>
      <c r="HD12" s="61"/>
      <c r="HE12" s="61"/>
      <c r="HF12" s="61"/>
      <c r="HG12" s="61"/>
      <c r="HH12" s="61"/>
      <c r="HI12" s="61"/>
      <c r="HJ12" s="61"/>
      <c r="HK12" s="61"/>
      <c r="HL12" s="61"/>
      <c r="HM12" s="61"/>
      <c r="HN12" s="61"/>
      <c r="HO12" s="61"/>
      <c r="HP12" s="61"/>
      <c r="HQ12" s="61"/>
      <c r="HR12" s="61"/>
      <c r="HS12" s="61"/>
      <c r="HT12" s="61"/>
      <c r="HU12" s="61"/>
      <c r="HV12" s="61"/>
      <c r="HW12" s="61"/>
      <c r="HX12" s="61"/>
      <c r="HY12" s="61"/>
      <c r="HZ12" s="61"/>
      <c r="IA12" s="61"/>
      <c r="IB12" s="61"/>
      <c r="IC12" s="61"/>
      <c r="ID12" s="61"/>
      <c r="IE12" s="61"/>
      <c r="IF12" s="61"/>
      <c r="IG12" s="61"/>
      <c r="IH12" s="61"/>
      <c r="II12" s="61"/>
      <c r="IJ12" s="61"/>
      <c r="IK12" s="61"/>
      <c r="IL12" s="61"/>
      <c r="IM12" s="61"/>
      <c r="IN12" s="61"/>
      <c r="IO12" s="61"/>
      <c r="IP12" s="61"/>
      <c r="IQ12" s="61"/>
      <c r="IR12" s="61"/>
      <c r="IS12" s="61"/>
      <c r="IT12" s="61"/>
    </row>
    <row r="13" spans="1:254" x14ac:dyDescent="0.2">
      <c r="A13" s="55">
        <v>6</v>
      </c>
      <c r="B13" s="17" t="s">
        <v>18</v>
      </c>
      <c r="C13" s="35">
        <v>2013</v>
      </c>
      <c r="D13" s="35">
        <v>5</v>
      </c>
      <c r="E13" s="35" t="s">
        <v>14</v>
      </c>
      <c r="F13" s="19">
        <v>2444.67</v>
      </c>
      <c r="G13" s="31"/>
      <c r="H13" s="34">
        <v>230.73</v>
      </c>
      <c r="I13" s="22">
        <v>6.7089999999999996</v>
      </c>
      <c r="J13" s="23">
        <v>22.882000000000001</v>
      </c>
      <c r="K13" s="24">
        <v>36.47</v>
      </c>
      <c r="L13" s="24">
        <v>41.27</v>
      </c>
      <c r="M13" s="94"/>
      <c r="N13" s="25"/>
      <c r="O13" s="25"/>
      <c r="P13" s="24"/>
      <c r="Q13" s="24"/>
      <c r="R13" s="26"/>
      <c r="S13" s="27">
        <f t="shared" si="3"/>
        <v>107.33100000000002</v>
      </c>
      <c r="T13" s="27">
        <f t="shared" si="4"/>
        <v>0</v>
      </c>
      <c r="U13" s="16">
        <f t="shared" si="5"/>
        <v>107.33100000000002</v>
      </c>
      <c r="V13" s="30" t="e">
        <f>(F13+G13)*#REF!*12</f>
        <v>#REF!</v>
      </c>
      <c r="W13" s="28" t="e">
        <f>1-(U13/V13)</f>
        <v>#REF!</v>
      </c>
      <c r="X13" s="16">
        <f>(U13/9)</f>
        <v>11.925666666666668</v>
      </c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</row>
    <row r="14" spans="1:254" x14ac:dyDescent="0.2">
      <c r="A14" s="55">
        <v>7</v>
      </c>
      <c r="B14" s="17" t="s">
        <v>58</v>
      </c>
      <c r="C14" s="35">
        <v>2017</v>
      </c>
      <c r="D14" s="35">
        <v>3</v>
      </c>
      <c r="E14" s="35" t="s">
        <v>59</v>
      </c>
      <c r="F14" s="89">
        <v>1896.54</v>
      </c>
      <c r="G14" s="90">
        <v>35</v>
      </c>
      <c r="H14" s="34">
        <v>100.47</v>
      </c>
      <c r="I14" s="22">
        <v>11.68</v>
      </c>
      <c r="J14" s="23">
        <v>23.158999999999999</v>
      </c>
      <c r="K14" s="24">
        <v>36.22</v>
      </c>
      <c r="L14" s="24">
        <v>42.69</v>
      </c>
      <c r="M14" s="94"/>
      <c r="N14" s="25"/>
      <c r="O14" s="25"/>
      <c r="P14" s="24"/>
      <c r="Q14" s="24"/>
      <c r="R14" s="26"/>
      <c r="S14" s="27">
        <f t="shared" si="3"/>
        <v>113.749</v>
      </c>
      <c r="T14" s="27">
        <f t="shared" si="4"/>
        <v>0</v>
      </c>
      <c r="U14" s="16">
        <f t="shared" si="5"/>
        <v>113.749</v>
      </c>
      <c r="V14" s="30"/>
      <c r="W14" s="28"/>
      <c r="X14" s="1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86"/>
      <c r="AU14" s="86"/>
      <c r="AV14" s="86"/>
      <c r="AW14" s="86"/>
      <c r="AX14" s="86"/>
      <c r="AY14" s="86"/>
      <c r="AZ14" s="86"/>
      <c r="BA14" s="86"/>
      <c r="BB14" s="86"/>
      <c r="BC14" s="86"/>
      <c r="BD14" s="86"/>
      <c r="BE14" s="86"/>
      <c r="BF14" s="86"/>
      <c r="BG14" s="86"/>
      <c r="BH14" s="86"/>
      <c r="BI14" s="86"/>
      <c r="BJ14" s="86"/>
      <c r="BK14" s="86"/>
      <c r="BL14" s="86"/>
      <c r="BM14" s="86"/>
      <c r="BN14" s="86"/>
      <c r="BO14" s="86"/>
      <c r="BP14" s="86"/>
      <c r="BQ14" s="86"/>
      <c r="BR14" s="86"/>
      <c r="BS14" s="86"/>
      <c r="BT14" s="86"/>
      <c r="BU14" s="86"/>
      <c r="BV14" s="86"/>
      <c r="BW14" s="86"/>
      <c r="BX14" s="86"/>
      <c r="BY14" s="86"/>
      <c r="BZ14" s="86"/>
      <c r="CA14" s="86"/>
      <c r="CB14" s="86"/>
      <c r="CC14" s="86"/>
      <c r="CD14" s="86"/>
      <c r="CE14" s="86"/>
      <c r="CF14" s="86"/>
      <c r="CG14" s="86"/>
      <c r="CH14" s="86"/>
      <c r="CI14" s="86"/>
      <c r="CJ14" s="86"/>
      <c r="CK14" s="86"/>
      <c r="CL14" s="86"/>
      <c r="CM14" s="86"/>
      <c r="CN14" s="86"/>
      <c r="CO14" s="86"/>
      <c r="CP14" s="86"/>
      <c r="CQ14" s="86"/>
      <c r="CR14" s="86"/>
      <c r="CS14" s="86"/>
      <c r="CT14" s="86"/>
      <c r="CU14" s="86"/>
      <c r="CV14" s="86"/>
      <c r="CW14" s="86"/>
      <c r="CX14" s="86"/>
      <c r="CY14" s="86"/>
      <c r="CZ14" s="86"/>
      <c r="DA14" s="86"/>
      <c r="DB14" s="86"/>
      <c r="DC14" s="86"/>
      <c r="DD14" s="86"/>
      <c r="DE14" s="86"/>
      <c r="DF14" s="86"/>
      <c r="DG14" s="86"/>
      <c r="DH14" s="86"/>
      <c r="DI14" s="86"/>
      <c r="DJ14" s="86"/>
      <c r="DK14" s="86"/>
      <c r="DL14" s="86"/>
      <c r="DM14" s="86"/>
      <c r="DN14" s="86"/>
      <c r="DO14" s="86"/>
      <c r="DP14" s="86"/>
      <c r="DQ14" s="86"/>
      <c r="DR14" s="86"/>
      <c r="DS14" s="86"/>
      <c r="DT14" s="86"/>
      <c r="DU14" s="86"/>
      <c r="DV14" s="86"/>
      <c r="DW14" s="86"/>
      <c r="DX14" s="86"/>
      <c r="DY14" s="86"/>
      <c r="DZ14" s="86"/>
      <c r="EA14" s="86"/>
      <c r="EB14" s="86"/>
      <c r="EC14" s="86"/>
      <c r="ED14" s="86"/>
      <c r="EE14" s="86"/>
      <c r="EF14" s="86"/>
      <c r="EG14" s="86"/>
      <c r="EH14" s="86"/>
      <c r="EI14" s="86"/>
      <c r="EJ14" s="86"/>
      <c r="EK14" s="86"/>
      <c r="EL14" s="86"/>
      <c r="EM14" s="86"/>
      <c r="EN14" s="86"/>
      <c r="EO14" s="86"/>
      <c r="EP14" s="86"/>
      <c r="EQ14" s="86"/>
      <c r="ER14" s="86"/>
      <c r="ES14" s="86"/>
      <c r="ET14" s="86"/>
      <c r="EU14" s="86"/>
      <c r="EV14" s="86"/>
      <c r="EW14" s="86"/>
      <c r="EX14" s="86"/>
      <c r="EY14" s="86"/>
      <c r="EZ14" s="86"/>
      <c r="FA14" s="86"/>
      <c r="FB14" s="86"/>
      <c r="FC14" s="86"/>
      <c r="FD14" s="86"/>
      <c r="FE14" s="86"/>
      <c r="FF14" s="86"/>
      <c r="FG14" s="86"/>
      <c r="FH14" s="86"/>
      <c r="FI14" s="86"/>
      <c r="FJ14" s="86"/>
      <c r="FK14" s="86"/>
      <c r="FL14" s="86"/>
      <c r="FM14" s="86"/>
      <c r="FN14" s="86"/>
      <c r="FO14" s="86"/>
      <c r="FP14" s="86"/>
      <c r="FQ14" s="86"/>
      <c r="FR14" s="86"/>
      <c r="FS14" s="86"/>
      <c r="FT14" s="86"/>
      <c r="FU14" s="86"/>
      <c r="FV14" s="86"/>
      <c r="FW14" s="86"/>
      <c r="FX14" s="86"/>
      <c r="FY14" s="86"/>
      <c r="FZ14" s="86"/>
      <c r="GA14" s="86"/>
      <c r="GB14" s="86"/>
      <c r="GC14" s="86"/>
      <c r="GD14" s="86"/>
      <c r="GE14" s="86"/>
      <c r="GF14" s="86"/>
      <c r="GG14" s="86"/>
      <c r="GH14" s="86"/>
      <c r="GI14" s="86"/>
      <c r="GJ14" s="86"/>
      <c r="GK14" s="86"/>
      <c r="GL14" s="86"/>
      <c r="GM14" s="86"/>
      <c r="GN14" s="86"/>
      <c r="GO14" s="86"/>
      <c r="GP14" s="86"/>
      <c r="GQ14" s="86"/>
      <c r="GR14" s="86"/>
      <c r="GS14" s="86"/>
      <c r="GT14" s="86"/>
      <c r="GU14" s="86"/>
      <c r="GV14" s="86"/>
      <c r="GW14" s="86"/>
      <c r="GX14" s="86"/>
      <c r="GY14" s="86"/>
      <c r="GZ14" s="86"/>
      <c r="HA14" s="86"/>
      <c r="HB14" s="86"/>
      <c r="HC14" s="86"/>
      <c r="HD14" s="86"/>
      <c r="HE14" s="86"/>
      <c r="HF14" s="86"/>
      <c r="HG14" s="86"/>
      <c r="HH14" s="86"/>
      <c r="HI14" s="86"/>
      <c r="HJ14" s="86"/>
      <c r="HK14" s="86"/>
      <c r="HL14" s="86"/>
      <c r="HM14" s="86"/>
      <c r="HN14" s="86"/>
      <c r="HO14" s="86"/>
      <c r="HP14" s="86"/>
      <c r="HQ14" s="86"/>
      <c r="HR14" s="86"/>
      <c r="HS14" s="86"/>
      <c r="HT14" s="86"/>
      <c r="HU14" s="86"/>
      <c r="HV14" s="86"/>
      <c r="HW14" s="86"/>
      <c r="HX14" s="86"/>
      <c r="HY14" s="86"/>
      <c r="HZ14" s="86"/>
      <c r="IA14" s="86"/>
      <c r="IB14" s="86"/>
      <c r="IC14" s="86"/>
      <c r="ID14" s="86"/>
      <c r="IE14" s="86"/>
      <c r="IF14" s="86"/>
      <c r="IG14" s="86"/>
      <c r="IH14" s="86"/>
      <c r="II14" s="86"/>
      <c r="IJ14" s="86"/>
      <c r="IK14" s="86"/>
      <c r="IL14" s="86"/>
      <c r="IM14" s="86"/>
      <c r="IN14" s="86"/>
      <c r="IO14" s="86"/>
      <c r="IP14" s="86"/>
      <c r="IQ14" s="86"/>
      <c r="IR14" s="86"/>
      <c r="IS14" s="86"/>
      <c r="IT14" s="86"/>
    </row>
    <row r="15" spans="1:254" x14ac:dyDescent="0.2">
      <c r="A15" s="55">
        <v>8</v>
      </c>
      <c r="B15" s="17" t="s">
        <v>61</v>
      </c>
      <c r="C15" s="35">
        <v>2020</v>
      </c>
      <c r="D15" s="35">
        <v>3</v>
      </c>
      <c r="E15" s="97" t="s">
        <v>62</v>
      </c>
      <c r="F15" s="96">
        <v>1635.9</v>
      </c>
      <c r="G15" s="90">
        <v>0</v>
      </c>
      <c r="H15" s="34">
        <v>225.4</v>
      </c>
      <c r="I15" s="22">
        <v>6.94</v>
      </c>
      <c r="J15" s="23">
        <v>16.7</v>
      </c>
      <c r="K15" s="24">
        <v>26.92</v>
      </c>
      <c r="L15" s="24">
        <v>34.17</v>
      </c>
      <c r="M15" s="94"/>
      <c r="N15" s="25"/>
      <c r="O15" s="25"/>
      <c r="P15" s="24"/>
      <c r="Q15" s="24"/>
      <c r="R15" s="26"/>
      <c r="S15" s="27">
        <f t="shared" ref="S15" si="8">I15+J15+K15+L15</f>
        <v>84.73</v>
      </c>
      <c r="T15" s="27">
        <f t="shared" ref="T15" si="9">M15+N15+O15+P15+Q15+R15</f>
        <v>0</v>
      </c>
      <c r="U15" s="16">
        <f t="shared" ref="U15" si="10">S15+T15</f>
        <v>84.73</v>
      </c>
      <c r="V15" s="30"/>
      <c r="W15" s="28"/>
      <c r="X15" s="16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5"/>
      <c r="AS15" s="95"/>
      <c r="AT15" s="95"/>
      <c r="AU15" s="95"/>
      <c r="AV15" s="95"/>
      <c r="AW15" s="95"/>
      <c r="AX15" s="95"/>
      <c r="AY15" s="95"/>
      <c r="AZ15" s="95"/>
      <c r="BA15" s="95"/>
      <c r="BB15" s="95"/>
      <c r="BC15" s="95"/>
      <c r="BD15" s="95"/>
      <c r="BE15" s="95"/>
      <c r="BF15" s="95"/>
      <c r="BG15" s="95"/>
      <c r="BH15" s="95"/>
      <c r="BI15" s="95"/>
      <c r="BJ15" s="95"/>
      <c r="BK15" s="95"/>
      <c r="BL15" s="95"/>
      <c r="BM15" s="95"/>
      <c r="BN15" s="95"/>
      <c r="BO15" s="95"/>
      <c r="BP15" s="95"/>
      <c r="BQ15" s="95"/>
      <c r="BR15" s="95"/>
      <c r="BS15" s="95"/>
      <c r="BT15" s="95"/>
      <c r="BU15" s="95"/>
      <c r="BV15" s="95"/>
      <c r="BW15" s="95"/>
      <c r="BX15" s="95"/>
      <c r="BY15" s="95"/>
      <c r="BZ15" s="95"/>
      <c r="CA15" s="95"/>
      <c r="CB15" s="95"/>
      <c r="CC15" s="95"/>
      <c r="CD15" s="95"/>
      <c r="CE15" s="95"/>
      <c r="CF15" s="95"/>
      <c r="CG15" s="95"/>
      <c r="CH15" s="95"/>
      <c r="CI15" s="95"/>
      <c r="CJ15" s="95"/>
      <c r="CK15" s="95"/>
      <c r="CL15" s="95"/>
      <c r="CM15" s="95"/>
      <c r="CN15" s="95"/>
      <c r="CO15" s="95"/>
      <c r="CP15" s="95"/>
      <c r="CQ15" s="95"/>
      <c r="CR15" s="95"/>
      <c r="CS15" s="95"/>
      <c r="CT15" s="95"/>
      <c r="CU15" s="95"/>
      <c r="CV15" s="95"/>
      <c r="CW15" s="95"/>
      <c r="CX15" s="95"/>
      <c r="CY15" s="95"/>
      <c r="CZ15" s="95"/>
      <c r="DA15" s="95"/>
      <c r="DB15" s="95"/>
      <c r="DC15" s="95"/>
      <c r="DD15" s="95"/>
      <c r="DE15" s="95"/>
      <c r="DF15" s="95"/>
      <c r="DG15" s="95"/>
      <c r="DH15" s="95"/>
      <c r="DI15" s="95"/>
      <c r="DJ15" s="95"/>
      <c r="DK15" s="95"/>
      <c r="DL15" s="95"/>
      <c r="DM15" s="95"/>
      <c r="DN15" s="95"/>
      <c r="DO15" s="95"/>
      <c r="DP15" s="95"/>
      <c r="DQ15" s="95"/>
      <c r="DR15" s="95"/>
      <c r="DS15" s="95"/>
      <c r="DT15" s="95"/>
      <c r="DU15" s="95"/>
      <c r="DV15" s="95"/>
      <c r="DW15" s="95"/>
      <c r="DX15" s="95"/>
      <c r="DY15" s="95"/>
      <c r="DZ15" s="95"/>
      <c r="EA15" s="95"/>
      <c r="EB15" s="95"/>
      <c r="EC15" s="95"/>
      <c r="ED15" s="95"/>
      <c r="EE15" s="95"/>
      <c r="EF15" s="95"/>
      <c r="EG15" s="95"/>
      <c r="EH15" s="95"/>
      <c r="EI15" s="95"/>
      <c r="EJ15" s="95"/>
      <c r="EK15" s="95"/>
      <c r="EL15" s="95"/>
      <c r="EM15" s="95"/>
      <c r="EN15" s="95"/>
      <c r="EO15" s="95"/>
      <c r="EP15" s="95"/>
      <c r="EQ15" s="95"/>
      <c r="ER15" s="95"/>
      <c r="ES15" s="95"/>
      <c r="ET15" s="95"/>
      <c r="EU15" s="95"/>
      <c r="EV15" s="95"/>
      <c r="EW15" s="95"/>
      <c r="EX15" s="95"/>
      <c r="EY15" s="95"/>
      <c r="EZ15" s="95"/>
      <c r="FA15" s="95"/>
      <c r="FB15" s="95"/>
      <c r="FC15" s="95"/>
      <c r="FD15" s="95"/>
      <c r="FE15" s="95"/>
      <c r="FF15" s="95"/>
      <c r="FG15" s="95"/>
      <c r="FH15" s="95"/>
      <c r="FI15" s="95"/>
      <c r="FJ15" s="95"/>
      <c r="FK15" s="95"/>
      <c r="FL15" s="95"/>
      <c r="FM15" s="95"/>
      <c r="FN15" s="95"/>
      <c r="FO15" s="95"/>
      <c r="FP15" s="95"/>
      <c r="FQ15" s="95"/>
      <c r="FR15" s="95"/>
      <c r="FS15" s="95"/>
      <c r="FT15" s="95"/>
      <c r="FU15" s="95"/>
      <c r="FV15" s="95"/>
      <c r="FW15" s="95"/>
      <c r="FX15" s="95"/>
      <c r="FY15" s="95"/>
      <c r="FZ15" s="95"/>
      <c r="GA15" s="95"/>
      <c r="GB15" s="95"/>
      <c r="GC15" s="95"/>
      <c r="GD15" s="95"/>
      <c r="GE15" s="95"/>
      <c r="GF15" s="95"/>
      <c r="GG15" s="95"/>
      <c r="GH15" s="95"/>
      <c r="GI15" s="95"/>
      <c r="GJ15" s="95"/>
      <c r="GK15" s="95"/>
      <c r="GL15" s="95"/>
      <c r="GM15" s="95"/>
      <c r="GN15" s="95"/>
      <c r="GO15" s="95"/>
      <c r="GP15" s="95"/>
      <c r="GQ15" s="95"/>
      <c r="GR15" s="95"/>
      <c r="GS15" s="95"/>
      <c r="GT15" s="95"/>
      <c r="GU15" s="95"/>
      <c r="GV15" s="95"/>
      <c r="GW15" s="95"/>
      <c r="GX15" s="95"/>
      <c r="GY15" s="95"/>
      <c r="GZ15" s="95"/>
      <c r="HA15" s="95"/>
      <c r="HB15" s="95"/>
      <c r="HC15" s="95"/>
      <c r="HD15" s="95"/>
      <c r="HE15" s="95"/>
      <c r="HF15" s="95"/>
      <c r="HG15" s="95"/>
      <c r="HH15" s="95"/>
      <c r="HI15" s="95"/>
      <c r="HJ15" s="95"/>
      <c r="HK15" s="95"/>
      <c r="HL15" s="95"/>
      <c r="HM15" s="95"/>
      <c r="HN15" s="95"/>
      <c r="HO15" s="95"/>
      <c r="HP15" s="95"/>
      <c r="HQ15" s="95"/>
      <c r="HR15" s="95"/>
      <c r="HS15" s="95"/>
      <c r="HT15" s="95"/>
      <c r="HU15" s="95"/>
      <c r="HV15" s="95"/>
      <c r="HW15" s="95"/>
      <c r="HX15" s="95"/>
      <c r="HY15" s="95"/>
      <c r="HZ15" s="95"/>
      <c r="IA15" s="95"/>
      <c r="IB15" s="95"/>
      <c r="IC15" s="95"/>
      <c r="ID15" s="95"/>
      <c r="IE15" s="95"/>
      <c r="IF15" s="95"/>
      <c r="IG15" s="95"/>
      <c r="IH15" s="95"/>
      <c r="II15" s="95"/>
      <c r="IJ15" s="95"/>
      <c r="IK15" s="95"/>
      <c r="IL15" s="95"/>
      <c r="IM15" s="95"/>
      <c r="IN15" s="95"/>
      <c r="IO15" s="95"/>
      <c r="IP15" s="95"/>
      <c r="IQ15" s="95"/>
      <c r="IR15" s="95"/>
      <c r="IS15" s="95"/>
      <c r="IT15" s="95"/>
    </row>
    <row r="16" spans="1:254" x14ac:dyDescent="0.2">
      <c r="A16" s="55">
        <v>9</v>
      </c>
      <c r="B16" s="17" t="s">
        <v>19</v>
      </c>
      <c r="C16" s="18">
        <v>2007</v>
      </c>
      <c r="D16" s="18">
        <v>7</v>
      </c>
      <c r="E16" s="18" t="s">
        <v>14</v>
      </c>
      <c r="F16" s="29">
        <v>1509.1</v>
      </c>
      <c r="G16" s="20"/>
      <c r="H16" s="21">
        <v>179.7</v>
      </c>
      <c r="I16" s="22">
        <v>7.3559999999999999</v>
      </c>
      <c r="J16" s="23">
        <v>20.192</v>
      </c>
      <c r="K16" s="24">
        <v>29.087</v>
      </c>
      <c r="L16" s="24">
        <v>35.414999999999999</v>
      </c>
      <c r="M16" s="94"/>
      <c r="N16" s="25"/>
      <c r="O16" s="25"/>
      <c r="P16" s="24"/>
      <c r="Q16" s="24"/>
      <c r="R16" s="26"/>
      <c r="S16" s="27">
        <f t="shared" si="3"/>
        <v>92.050000000000011</v>
      </c>
      <c r="T16" s="27">
        <f t="shared" si="4"/>
        <v>0</v>
      </c>
      <c r="U16" s="16">
        <f t="shared" si="5"/>
        <v>92.050000000000011</v>
      </c>
      <c r="V16" s="30" t="e">
        <f>(F16+G16)*#REF!*12</f>
        <v>#REF!</v>
      </c>
      <c r="W16" s="28" t="e">
        <f t="shared" ref="W16:W26" si="11">1-(U16/V16)</f>
        <v>#REF!</v>
      </c>
      <c r="X16" s="16">
        <f t="shared" ref="X16:X28" si="12">(U16/9)</f>
        <v>10.22777777777778</v>
      </c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</row>
    <row r="17" spans="1:254" x14ac:dyDescent="0.2">
      <c r="A17" s="55">
        <v>10</v>
      </c>
      <c r="B17" s="17" t="s">
        <v>20</v>
      </c>
      <c r="C17" s="18">
        <v>2014</v>
      </c>
      <c r="D17" s="18">
        <v>5</v>
      </c>
      <c r="E17" s="18" t="s">
        <v>14</v>
      </c>
      <c r="F17" s="29">
        <v>3143.1</v>
      </c>
      <c r="G17" s="20"/>
      <c r="H17" s="21">
        <v>292</v>
      </c>
      <c r="I17" s="22">
        <v>18.164999999999999</v>
      </c>
      <c r="J17" s="23">
        <v>45.222000000000001</v>
      </c>
      <c r="K17" s="24">
        <v>67.36</v>
      </c>
      <c r="L17" s="24">
        <v>71.073999999999998</v>
      </c>
      <c r="M17" s="94"/>
      <c r="N17" s="25"/>
      <c r="O17" s="25"/>
      <c r="P17" s="24"/>
      <c r="Q17" s="24"/>
      <c r="R17" s="26"/>
      <c r="S17" s="27">
        <f t="shared" si="3"/>
        <v>201.82100000000003</v>
      </c>
      <c r="T17" s="27">
        <f t="shared" si="4"/>
        <v>0</v>
      </c>
      <c r="U17" s="16">
        <f t="shared" si="5"/>
        <v>201.82100000000003</v>
      </c>
      <c r="V17" s="30" t="e">
        <f>(F17+G17)*#REF!*12</f>
        <v>#REF!</v>
      </c>
      <c r="W17" s="28" t="e">
        <f t="shared" si="11"/>
        <v>#REF!</v>
      </c>
      <c r="X17" s="16">
        <f t="shared" si="12"/>
        <v>22.424555555555557</v>
      </c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</row>
    <row r="18" spans="1:254" x14ac:dyDescent="0.2">
      <c r="A18" s="55">
        <v>11</v>
      </c>
      <c r="B18" s="42" t="s">
        <v>21</v>
      </c>
      <c r="C18" s="18">
        <v>2012</v>
      </c>
      <c r="D18" s="18">
        <v>5</v>
      </c>
      <c r="E18" s="18" t="s">
        <v>22</v>
      </c>
      <c r="F18" s="19">
        <v>1619</v>
      </c>
      <c r="G18" s="41"/>
      <c r="H18" s="33">
        <v>127.9</v>
      </c>
      <c r="I18" s="22">
        <v>6.2880000000000003</v>
      </c>
      <c r="J18" s="23">
        <v>17.952000000000002</v>
      </c>
      <c r="K18" s="24">
        <v>30.37</v>
      </c>
      <c r="L18" s="24">
        <v>32.284999999999997</v>
      </c>
      <c r="M18" s="94"/>
      <c r="N18" s="25"/>
      <c r="O18" s="25"/>
      <c r="P18" s="24"/>
      <c r="Q18" s="24"/>
      <c r="R18" s="26"/>
      <c r="S18" s="27">
        <f t="shared" si="3"/>
        <v>86.894999999999996</v>
      </c>
      <c r="T18" s="27">
        <f t="shared" si="4"/>
        <v>0</v>
      </c>
      <c r="U18" s="16">
        <f t="shared" si="5"/>
        <v>86.894999999999996</v>
      </c>
      <c r="V18" s="30" t="e">
        <f>(F18+G18)*#REF!*12</f>
        <v>#REF!</v>
      </c>
      <c r="W18" s="28" t="e">
        <f>1-(U18/V18)</f>
        <v>#REF!</v>
      </c>
      <c r="X18" s="16">
        <f t="shared" si="12"/>
        <v>9.6549999999999994</v>
      </c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</row>
    <row r="19" spans="1:254" x14ac:dyDescent="0.2">
      <c r="A19" s="55">
        <v>12</v>
      </c>
      <c r="B19" s="42" t="s">
        <v>23</v>
      </c>
      <c r="C19" s="18">
        <v>2014</v>
      </c>
      <c r="D19" s="18">
        <v>5</v>
      </c>
      <c r="E19" s="18" t="s">
        <v>14</v>
      </c>
      <c r="F19" s="19">
        <v>3203.26</v>
      </c>
      <c r="G19" s="41"/>
      <c r="H19" s="33">
        <v>318.39999999999998</v>
      </c>
      <c r="I19" s="22">
        <v>18.54</v>
      </c>
      <c r="J19" s="23">
        <v>42.116999999999997</v>
      </c>
      <c r="K19" s="24">
        <v>65.326999999999998</v>
      </c>
      <c r="L19" s="24">
        <v>67.701999999999998</v>
      </c>
      <c r="M19" s="94"/>
      <c r="N19" s="25"/>
      <c r="O19" s="25"/>
      <c r="P19" s="24"/>
      <c r="Q19" s="24"/>
      <c r="R19" s="26"/>
      <c r="S19" s="27">
        <f t="shared" si="3"/>
        <v>193.68599999999998</v>
      </c>
      <c r="T19" s="27">
        <f t="shared" si="4"/>
        <v>0</v>
      </c>
      <c r="U19" s="16">
        <f t="shared" si="5"/>
        <v>193.68599999999998</v>
      </c>
      <c r="V19" s="30" t="e">
        <f>(F19+G19)*#REF!*12</f>
        <v>#REF!</v>
      </c>
      <c r="W19" s="28" t="e">
        <f>1-(U19/V19)</f>
        <v>#REF!</v>
      </c>
      <c r="X19" s="16">
        <f>(U19/9)</f>
        <v>21.520666666666664</v>
      </c>
      <c r="Y19" s="121"/>
      <c r="Z19" s="122"/>
      <c r="AA19" s="12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</row>
    <row r="20" spans="1:254" x14ac:dyDescent="0.2">
      <c r="A20" s="55">
        <v>13</v>
      </c>
      <c r="B20" s="42" t="s">
        <v>43</v>
      </c>
      <c r="C20" s="18">
        <v>2015</v>
      </c>
      <c r="D20" s="18">
        <v>8</v>
      </c>
      <c r="E20" s="18" t="s">
        <v>14</v>
      </c>
      <c r="F20" s="19">
        <v>1372.9</v>
      </c>
      <c r="G20" s="41">
        <v>635.5</v>
      </c>
      <c r="H20" s="33">
        <v>336.4</v>
      </c>
      <c r="I20" s="22">
        <v>10.34</v>
      </c>
      <c r="J20" s="23">
        <v>22.132999999999999</v>
      </c>
      <c r="K20" s="24">
        <v>34.04</v>
      </c>
      <c r="L20" s="24">
        <v>38.729999999999997</v>
      </c>
      <c r="M20" s="94"/>
      <c r="N20" s="25"/>
      <c r="O20" s="25"/>
      <c r="P20" s="24"/>
      <c r="Q20" s="24"/>
      <c r="R20" s="26"/>
      <c r="S20" s="27">
        <f t="shared" si="3"/>
        <v>105.24299999999999</v>
      </c>
      <c r="T20" s="27">
        <f t="shared" si="4"/>
        <v>0</v>
      </c>
      <c r="U20" s="16">
        <f t="shared" si="5"/>
        <v>105.24299999999999</v>
      </c>
      <c r="V20" s="30"/>
      <c r="W20" s="28"/>
      <c r="X20" s="16"/>
      <c r="Y20" s="63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1"/>
      <c r="BC20" s="61"/>
      <c r="BD20" s="61"/>
      <c r="BE20" s="61"/>
      <c r="BF20" s="61"/>
      <c r="BG20" s="61"/>
      <c r="BH20" s="61"/>
      <c r="BI20" s="61"/>
      <c r="BJ20" s="61"/>
      <c r="BK20" s="61"/>
      <c r="BL20" s="61"/>
      <c r="BM20" s="61"/>
      <c r="BN20" s="61"/>
      <c r="BO20" s="61"/>
      <c r="BP20" s="61"/>
      <c r="BQ20" s="61"/>
      <c r="BR20" s="61"/>
      <c r="BS20" s="61"/>
      <c r="BT20" s="61"/>
      <c r="BU20" s="61"/>
      <c r="BV20" s="61"/>
      <c r="BW20" s="61"/>
      <c r="BX20" s="61"/>
      <c r="BY20" s="61"/>
      <c r="BZ20" s="61"/>
      <c r="CA20" s="61"/>
      <c r="CB20" s="61"/>
      <c r="CC20" s="61"/>
      <c r="CD20" s="61"/>
      <c r="CE20" s="61"/>
      <c r="CF20" s="61"/>
      <c r="CG20" s="61"/>
      <c r="CH20" s="61"/>
      <c r="CI20" s="61"/>
      <c r="CJ20" s="61"/>
      <c r="CK20" s="61"/>
      <c r="CL20" s="61"/>
      <c r="CM20" s="61"/>
      <c r="CN20" s="61"/>
      <c r="CO20" s="61"/>
      <c r="CP20" s="61"/>
      <c r="CQ20" s="61"/>
      <c r="CR20" s="61"/>
      <c r="CS20" s="61"/>
      <c r="CT20" s="61"/>
      <c r="CU20" s="61"/>
      <c r="CV20" s="61"/>
      <c r="CW20" s="61"/>
      <c r="CX20" s="61"/>
      <c r="CY20" s="61"/>
      <c r="CZ20" s="61"/>
      <c r="DA20" s="61"/>
      <c r="DB20" s="61"/>
      <c r="DC20" s="61"/>
      <c r="DD20" s="61"/>
      <c r="DE20" s="61"/>
      <c r="DF20" s="61"/>
      <c r="DG20" s="61"/>
      <c r="DH20" s="61"/>
      <c r="DI20" s="61"/>
      <c r="DJ20" s="61"/>
      <c r="DK20" s="61"/>
      <c r="DL20" s="61"/>
      <c r="DM20" s="61"/>
      <c r="DN20" s="61"/>
      <c r="DO20" s="61"/>
      <c r="DP20" s="61"/>
      <c r="DQ20" s="61"/>
      <c r="DR20" s="61"/>
      <c r="DS20" s="61"/>
      <c r="DT20" s="61"/>
      <c r="DU20" s="61"/>
      <c r="DV20" s="61"/>
      <c r="DW20" s="61"/>
      <c r="DX20" s="61"/>
      <c r="DY20" s="61"/>
      <c r="DZ20" s="61"/>
      <c r="EA20" s="61"/>
      <c r="EB20" s="61"/>
      <c r="EC20" s="61"/>
      <c r="ED20" s="61"/>
      <c r="EE20" s="61"/>
      <c r="EF20" s="61"/>
      <c r="EG20" s="61"/>
      <c r="EH20" s="61"/>
      <c r="EI20" s="61"/>
      <c r="EJ20" s="61"/>
      <c r="EK20" s="61"/>
      <c r="EL20" s="61"/>
      <c r="EM20" s="61"/>
      <c r="EN20" s="61"/>
      <c r="EO20" s="61"/>
      <c r="EP20" s="61"/>
      <c r="EQ20" s="61"/>
      <c r="ER20" s="61"/>
      <c r="ES20" s="61"/>
      <c r="ET20" s="61"/>
      <c r="EU20" s="61"/>
      <c r="EV20" s="61"/>
      <c r="EW20" s="61"/>
      <c r="EX20" s="61"/>
      <c r="EY20" s="61"/>
      <c r="EZ20" s="61"/>
      <c r="FA20" s="61"/>
      <c r="FB20" s="61"/>
      <c r="FC20" s="61"/>
      <c r="FD20" s="61"/>
      <c r="FE20" s="61"/>
      <c r="FF20" s="61"/>
      <c r="FG20" s="61"/>
      <c r="FH20" s="61"/>
      <c r="FI20" s="61"/>
      <c r="FJ20" s="61"/>
      <c r="FK20" s="61"/>
      <c r="FL20" s="61"/>
      <c r="FM20" s="61"/>
      <c r="FN20" s="61"/>
      <c r="FO20" s="61"/>
      <c r="FP20" s="61"/>
      <c r="FQ20" s="61"/>
      <c r="FR20" s="61"/>
      <c r="FS20" s="61"/>
      <c r="FT20" s="61"/>
      <c r="FU20" s="61"/>
      <c r="FV20" s="61"/>
      <c r="FW20" s="61"/>
      <c r="FX20" s="61"/>
      <c r="FY20" s="61"/>
      <c r="FZ20" s="61"/>
      <c r="GA20" s="61"/>
      <c r="GB20" s="61"/>
      <c r="GC20" s="61"/>
      <c r="GD20" s="61"/>
      <c r="GE20" s="61"/>
      <c r="GF20" s="61"/>
      <c r="GG20" s="61"/>
      <c r="GH20" s="61"/>
      <c r="GI20" s="61"/>
      <c r="GJ20" s="61"/>
      <c r="GK20" s="61"/>
      <c r="GL20" s="61"/>
      <c r="GM20" s="61"/>
      <c r="GN20" s="61"/>
      <c r="GO20" s="61"/>
      <c r="GP20" s="61"/>
      <c r="GQ20" s="61"/>
      <c r="GR20" s="61"/>
      <c r="GS20" s="61"/>
      <c r="GT20" s="61"/>
      <c r="GU20" s="61"/>
      <c r="GV20" s="61"/>
      <c r="GW20" s="61"/>
      <c r="GX20" s="61"/>
      <c r="GY20" s="61"/>
      <c r="GZ20" s="61"/>
      <c r="HA20" s="61"/>
      <c r="HB20" s="61"/>
      <c r="HC20" s="61"/>
      <c r="HD20" s="61"/>
      <c r="HE20" s="61"/>
      <c r="HF20" s="61"/>
      <c r="HG20" s="61"/>
      <c r="HH20" s="61"/>
      <c r="HI20" s="61"/>
      <c r="HJ20" s="61"/>
      <c r="HK20" s="61"/>
      <c r="HL20" s="61"/>
      <c r="HM20" s="61"/>
      <c r="HN20" s="61"/>
      <c r="HO20" s="61"/>
      <c r="HP20" s="61"/>
      <c r="HQ20" s="61"/>
      <c r="HR20" s="61"/>
      <c r="HS20" s="61"/>
      <c r="HT20" s="61"/>
      <c r="HU20" s="61"/>
      <c r="HV20" s="61"/>
      <c r="HW20" s="61"/>
      <c r="HX20" s="61"/>
      <c r="HY20" s="61"/>
      <c r="HZ20" s="61"/>
      <c r="IA20" s="61"/>
      <c r="IB20" s="61"/>
      <c r="IC20" s="61"/>
      <c r="ID20" s="61"/>
      <c r="IE20" s="61"/>
      <c r="IF20" s="61"/>
      <c r="IG20" s="61"/>
      <c r="IH20" s="61"/>
      <c r="II20" s="61"/>
      <c r="IJ20" s="61"/>
      <c r="IK20" s="61"/>
      <c r="IL20" s="61"/>
      <c r="IM20" s="61"/>
      <c r="IN20" s="61"/>
      <c r="IO20" s="61"/>
      <c r="IP20" s="61"/>
      <c r="IQ20" s="61"/>
      <c r="IR20" s="61"/>
      <c r="IS20" s="61"/>
      <c r="IT20" s="61"/>
    </row>
    <row r="21" spans="1:254" ht="12" customHeight="1" x14ac:dyDescent="0.2">
      <c r="A21" s="55">
        <v>14</v>
      </c>
      <c r="B21" s="17" t="s">
        <v>24</v>
      </c>
      <c r="C21" s="18">
        <v>2011</v>
      </c>
      <c r="D21" s="18">
        <v>5</v>
      </c>
      <c r="E21" s="18" t="s">
        <v>14</v>
      </c>
      <c r="F21" s="19">
        <v>2652.9</v>
      </c>
      <c r="G21" s="41"/>
      <c r="H21" s="21">
        <v>287</v>
      </c>
      <c r="I21" s="22">
        <v>17.5</v>
      </c>
      <c r="J21" s="23">
        <v>41.14</v>
      </c>
      <c r="K21" s="24">
        <v>58.94</v>
      </c>
      <c r="L21" s="24">
        <v>60.7</v>
      </c>
      <c r="M21" s="94"/>
      <c r="N21" s="25"/>
      <c r="O21" s="25"/>
      <c r="P21" s="24"/>
      <c r="Q21" s="24"/>
      <c r="R21" s="26"/>
      <c r="S21" s="27">
        <f t="shared" si="3"/>
        <v>178.28</v>
      </c>
      <c r="T21" s="27">
        <f t="shared" si="4"/>
        <v>0</v>
      </c>
      <c r="U21" s="16">
        <f t="shared" si="5"/>
        <v>178.28</v>
      </c>
      <c r="V21" s="30" t="e">
        <f>(F21+G21)*#REF!*12</f>
        <v>#REF!</v>
      </c>
      <c r="W21" s="28" t="e">
        <f t="shared" si="11"/>
        <v>#REF!</v>
      </c>
      <c r="X21" s="16">
        <f t="shared" si="12"/>
        <v>19.808888888888887</v>
      </c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</row>
    <row r="22" spans="1:254" ht="17.25" customHeight="1" x14ac:dyDescent="0.2">
      <c r="A22" s="55">
        <v>15</v>
      </c>
      <c r="B22" s="17" t="s">
        <v>56</v>
      </c>
      <c r="C22" s="18">
        <v>2018</v>
      </c>
      <c r="D22" s="18">
        <v>3</v>
      </c>
      <c r="E22" s="18" t="s">
        <v>14</v>
      </c>
      <c r="F22" s="43">
        <v>1810.8</v>
      </c>
      <c r="G22" s="41"/>
      <c r="H22" s="38">
        <v>242.3</v>
      </c>
      <c r="I22" s="22">
        <v>9.73</v>
      </c>
      <c r="J22" s="23">
        <v>22.44</v>
      </c>
      <c r="K22" s="24">
        <v>33.43</v>
      </c>
      <c r="L22" s="24">
        <v>35.49</v>
      </c>
      <c r="M22" s="94"/>
      <c r="N22" s="25"/>
      <c r="O22" s="25"/>
      <c r="P22" s="24"/>
      <c r="Q22" s="24"/>
      <c r="R22" s="26"/>
      <c r="S22" s="27">
        <f t="shared" si="3"/>
        <v>101.09</v>
      </c>
      <c r="T22" s="27">
        <f t="shared" si="4"/>
        <v>0</v>
      </c>
      <c r="U22" s="16">
        <f t="shared" si="5"/>
        <v>101.09</v>
      </c>
      <c r="V22" s="30"/>
      <c r="W22" s="28"/>
      <c r="X22" s="16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5"/>
      <c r="AT22" s="85"/>
      <c r="AU22" s="85"/>
      <c r="AV22" s="85"/>
      <c r="AW22" s="85"/>
      <c r="AX22" s="85"/>
      <c r="AY22" s="85"/>
      <c r="AZ22" s="85"/>
      <c r="BA22" s="85"/>
      <c r="BB22" s="85"/>
      <c r="BC22" s="85"/>
      <c r="BD22" s="85"/>
      <c r="BE22" s="85"/>
      <c r="BF22" s="85"/>
      <c r="BG22" s="85"/>
      <c r="BH22" s="85"/>
      <c r="BI22" s="85"/>
      <c r="BJ22" s="85"/>
      <c r="BK22" s="85"/>
      <c r="BL22" s="85"/>
      <c r="BM22" s="85"/>
      <c r="BN22" s="85"/>
      <c r="BO22" s="85"/>
      <c r="BP22" s="85"/>
      <c r="BQ22" s="85"/>
      <c r="BR22" s="85"/>
      <c r="BS22" s="85"/>
      <c r="BT22" s="85"/>
      <c r="BU22" s="85"/>
      <c r="BV22" s="85"/>
      <c r="BW22" s="85"/>
      <c r="BX22" s="85"/>
      <c r="BY22" s="85"/>
      <c r="BZ22" s="85"/>
      <c r="CA22" s="85"/>
      <c r="CB22" s="85"/>
      <c r="CC22" s="85"/>
      <c r="CD22" s="85"/>
      <c r="CE22" s="85"/>
      <c r="CF22" s="85"/>
      <c r="CG22" s="85"/>
      <c r="CH22" s="85"/>
      <c r="CI22" s="85"/>
      <c r="CJ22" s="85"/>
      <c r="CK22" s="85"/>
      <c r="CL22" s="85"/>
      <c r="CM22" s="85"/>
      <c r="CN22" s="85"/>
      <c r="CO22" s="85"/>
      <c r="CP22" s="85"/>
      <c r="CQ22" s="85"/>
      <c r="CR22" s="85"/>
      <c r="CS22" s="85"/>
      <c r="CT22" s="85"/>
      <c r="CU22" s="85"/>
      <c r="CV22" s="85"/>
      <c r="CW22" s="85"/>
      <c r="CX22" s="85"/>
      <c r="CY22" s="85"/>
      <c r="CZ22" s="85"/>
      <c r="DA22" s="85"/>
      <c r="DB22" s="85"/>
      <c r="DC22" s="85"/>
      <c r="DD22" s="85"/>
      <c r="DE22" s="85"/>
      <c r="DF22" s="85"/>
      <c r="DG22" s="85"/>
      <c r="DH22" s="85"/>
      <c r="DI22" s="85"/>
      <c r="DJ22" s="85"/>
      <c r="DK22" s="85"/>
      <c r="DL22" s="85"/>
      <c r="DM22" s="85"/>
      <c r="DN22" s="85"/>
      <c r="DO22" s="85"/>
      <c r="DP22" s="85"/>
      <c r="DQ22" s="85"/>
      <c r="DR22" s="85"/>
      <c r="DS22" s="85"/>
      <c r="DT22" s="85"/>
      <c r="DU22" s="85"/>
      <c r="DV22" s="85"/>
      <c r="DW22" s="85"/>
      <c r="DX22" s="85"/>
      <c r="DY22" s="85"/>
      <c r="DZ22" s="85"/>
      <c r="EA22" s="85"/>
      <c r="EB22" s="85"/>
      <c r="EC22" s="85"/>
      <c r="ED22" s="85"/>
      <c r="EE22" s="85"/>
      <c r="EF22" s="85"/>
      <c r="EG22" s="85"/>
      <c r="EH22" s="85"/>
      <c r="EI22" s="85"/>
      <c r="EJ22" s="85"/>
      <c r="EK22" s="85"/>
      <c r="EL22" s="85"/>
      <c r="EM22" s="85"/>
      <c r="EN22" s="85"/>
      <c r="EO22" s="85"/>
      <c r="EP22" s="85"/>
      <c r="EQ22" s="85"/>
      <c r="ER22" s="85"/>
      <c r="ES22" s="85"/>
      <c r="ET22" s="85"/>
      <c r="EU22" s="85"/>
      <c r="EV22" s="85"/>
      <c r="EW22" s="85"/>
      <c r="EX22" s="85"/>
      <c r="EY22" s="85"/>
      <c r="EZ22" s="85"/>
      <c r="FA22" s="85"/>
      <c r="FB22" s="85"/>
      <c r="FC22" s="85"/>
      <c r="FD22" s="85"/>
      <c r="FE22" s="85"/>
      <c r="FF22" s="85"/>
      <c r="FG22" s="85"/>
      <c r="FH22" s="85"/>
      <c r="FI22" s="85"/>
      <c r="FJ22" s="85"/>
      <c r="FK22" s="85"/>
      <c r="FL22" s="85"/>
      <c r="FM22" s="85"/>
      <c r="FN22" s="85"/>
      <c r="FO22" s="85"/>
      <c r="FP22" s="85"/>
      <c r="FQ22" s="85"/>
      <c r="FR22" s="85"/>
      <c r="FS22" s="85"/>
      <c r="FT22" s="85"/>
      <c r="FU22" s="85"/>
      <c r="FV22" s="85"/>
      <c r="FW22" s="85"/>
      <c r="FX22" s="85"/>
      <c r="FY22" s="85"/>
      <c r="FZ22" s="85"/>
      <c r="GA22" s="85"/>
      <c r="GB22" s="85"/>
      <c r="GC22" s="85"/>
      <c r="GD22" s="85"/>
      <c r="GE22" s="85"/>
      <c r="GF22" s="85"/>
      <c r="GG22" s="85"/>
      <c r="GH22" s="85"/>
      <c r="GI22" s="85"/>
      <c r="GJ22" s="85"/>
      <c r="GK22" s="85"/>
      <c r="GL22" s="85"/>
      <c r="GM22" s="85"/>
      <c r="GN22" s="85"/>
      <c r="GO22" s="85"/>
      <c r="GP22" s="85"/>
      <c r="GQ22" s="85"/>
      <c r="GR22" s="85"/>
      <c r="GS22" s="85"/>
      <c r="GT22" s="85"/>
      <c r="GU22" s="85"/>
      <c r="GV22" s="85"/>
      <c r="GW22" s="85"/>
      <c r="GX22" s="85"/>
      <c r="GY22" s="85"/>
      <c r="GZ22" s="85"/>
      <c r="HA22" s="85"/>
      <c r="HB22" s="85"/>
      <c r="HC22" s="85"/>
      <c r="HD22" s="85"/>
      <c r="HE22" s="85"/>
      <c r="HF22" s="85"/>
      <c r="HG22" s="85"/>
      <c r="HH22" s="85"/>
      <c r="HI22" s="85"/>
      <c r="HJ22" s="85"/>
      <c r="HK22" s="85"/>
      <c r="HL22" s="85"/>
      <c r="HM22" s="85"/>
      <c r="HN22" s="85"/>
      <c r="HO22" s="85"/>
      <c r="HP22" s="85"/>
      <c r="HQ22" s="85"/>
      <c r="HR22" s="85"/>
      <c r="HS22" s="85"/>
      <c r="HT22" s="85"/>
      <c r="HU22" s="85"/>
      <c r="HV22" s="85"/>
      <c r="HW22" s="85"/>
      <c r="HX22" s="85"/>
      <c r="HY22" s="85"/>
      <c r="HZ22" s="85"/>
      <c r="IA22" s="85"/>
      <c r="IB22" s="85"/>
      <c r="IC22" s="85"/>
      <c r="ID22" s="85"/>
      <c r="IE22" s="85"/>
      <c r="IF22" s="85"/>
      <c r="IG22" s="85"/>
      <c r="IH22" s="85"/>
      <c r="II22" s="85"/>
      <c r="IJ22" s="85"/>
      <c r="IK22" s="85"/>
      <c r="IL22" s="85"/>
      <c r="IM22" s="85"/>
      <c r="IN22" s="85"/>
      <c r="IO22" s="85"/>
      <c r="IP22" s="85"/>
      <c r="IQ22" s="85"/>
      <c r="IR22" s="85"/>
      <c r="IS22" s="85"/>
      <c r="IT22" s="85"/>
    </row>
    <row r="23" spans="1:254" ht="15.75" customHeight="1" x14ac:dyDescent="0.2">
      <c r="A23" s="55">
        <v>16</v>
      </c>
      <c r="B23" s="17" t="s">
        <v>57</v>
      </c>
      <c r="C23" s="18">
        <v>2018</v>
      </c>
      <c r="D23" s="18">
        <v>4</v>
      </c>
      <c r="E23" s="18" t="s">
        <v>14</v>
      </c>
      <c r="F23" s="43">
        <v>1199.7</v>
      </c>
      <c r="G23" s="41"/>
      <c r="H23" s="38">
        <v>148.5</v>
      </c>
      <c r="I23" s="22">
        <v>6.39</v>
      </c>
      <c r="J23" s="23">
        <v>14.89</v>
      </c>
      <c r="K23" s="24">
        <v>22.34</v>
      </c>
      <c r="L23" s="24">
        <v>24.2</v>
      </c>
      <c r="M23" s="94"/>
      <c r="N23" s="25"/>
      <c r="O23" s="25"/>
      <c r="P23" s="24"/>
      <c r="Q23" s="24"/>
      <c r="R23" s="26"/>
      <c r="S23" s="27">
        <f t="shared" si="3"/>
        <v>67.820000000000007</v>
      </c>
      <c r="T23" s="27">
        <f t="shared" si="4"/>
        <v>0</v>
      </c>
      <c r="U23" s="16">
        <f t="shared" si="5"/>
        <v>67.820000000000007</v>
      </c>
      <c r="V23" s="30"/>
      <c r="W23" s="28"/>
      <c r="X23" s="16"/>
      <c r="Y23" s="85"/>
      <c r="Z23" s="85"/>
      <c r="AA23" s="85"/>
      <c r="AB23" s="85"/>
      <c r="AC23" s="85"/>
      <c r="AD23" s="85"/>
      <c r="AE23" s="85"/>
      <c r="AF23" s="85"/>
      <c r="AG23" s="85"/>
      <c r="AH23" s="85"/>
      <c r="AI23" s="85"/>
      <c r="AJ23" s="85"/>
      <c r="AK23" s="85"/>
      <c r="AL23" s="85"/>
      <c r="AM23" s="85"/>
      <c r="AN23" s="85"/>
      <c r="AO23" s="85"/>
      <c r="AP23" s="85"/>
      <c r="AQ23" s="85"/>
      <c r="AR23" s="85"/>
      <c r="AS23" s="85"/>
      <c r="AT23" s="85"/>
      <c r="AU23" s="85"/>
      <c r="AV23" s="85"/>
      <c r="AW23" s="85"/>
      <c r="AX23" s="85"/>
      <c r="AY23" s="85"/>
      <c r="AZ23" s="85"/>
      <c r="BA23" s="85"/>
      <c r="BB23" s="85"/>
      <c r="BC23" s="85"/>
      <c r="BD23" s="85"/>
      <c r="BE23" s="85"/>
      <c r="BF23" s="85"/>
      <c r="BG23" s="85"/>
      <c r="BH23" s="85"/>
      <c r="BI23" s="85"/>
      <c r="BJ23" s="85"/>
      <c r="BK23" s="85"/>
      <c r="BL23" s="85"/>
      <c r="BM23" s="85"/>
      <c r="BN23" s="85"/>
      <c r="BO23" s="85"/>
      <c r="BP23" s="85"/>
      <c r="BQ23" s="85"/>
      <c r="BR23" s="85"/>
      <c r="BS23" s="85"/>
      <c r="BT23" s="85"/>
      <c r="BU23" s="85"/>
      <c r="BV23" s="85"/>
      <c r="BW23" s="85"/>
      <c r="BX23" s="85"/>
      <c r="BY23" s="85"/>
      <c r="BZ23" s="85"/>
      <c r="CA23" s="85"/>
      <c r="CB23" s="85"/>
      <c r="CC23" s="85"/>
      <c r="CD23" s="85"/>
      <c r="CE23" s="85"/>
      <c r="CF23" s="85"/>
      <c r="CG23" s="85"/>
      <c r="CH23" s="85"/>
      <c r="CI23" s="85"/>
      <c r="CJ23" s="85"/>
      <c r="CK23" s="85"/>
      <c r="CL23" s="85"/>
      <c r="CM23" s="85"/>
      <c r="CN23" s="85"/>
      <c r="CO23" s="85"/>
      <c r="CP23" s="85"/>
      <c r="CQ23" s="85"/>
      <c r="CR23" s="85"/>
      <c r="CS23" s="85"/>
      <c r="CT23" s="85"/>
      <c r="CU23" s="85"/>
      <c r="CV23" s="85"/>
      <c r="CW23" s="85"/>
      <c r="CX23" s="85"/>
      <c r="CY23" s="85"/>
      <c r="CZ23" s="85"/>
      <c r="DA23" s="85"/>
      <c r="DB23" s="85"/>
      <c r="DC23" s="85"/>
      <c r="DD23" s="85"/>
      <c r="DE23" s="85"/>
      <c r="DF23" s="85"/>
      <c r="DG23" s="85"/>
      <c r="DH23" s="85"/>
      <c r="DI23" s="85"/>
      <c r="DJ23" s="85"/>
      <c r="DK23" s="85"/>
      <c r="DL23" s="85"/>
      <c r="DM23" s="85"/>
      <c r="DN23" s="85"/>
      <c r="DO23" s="85"/>
      <c r="DP23" s="85"/>
      <c r="DQ23" s="85"/>
      <c r="DR23" s="85"/>
      <c r="DS23" s="85"/>
      <c r="DT23" s="85"/>
      <c r="DU23" s="85"/>
      <c r="DV23" s="85"/>
      <c r="DW23" s="85"/>
      <c r="DX23" s="85"/>
      <c r="DY23" s="85"/>
      <c r="DZ23" s="85"/>
      <c r="EA23" s="85"/>
      <c r="EB23" s="85"/>
      <c r="EC23" s="85"/>
      <c r="ED23" s="85"/>
      <c r="EE23" s="85"/>
      <c r="EF23" s="85"/>
      <c r="EG23" s="85"/>
      <c r="EH23" s="85"/>
      <c r="EI23" s="85"/>
      <c r="EJ23" s="85"/>
      <c r="EK23" s="85"/>
      <c r="EL23" s="85"/>
      <c r="EM23" s="85"/>
      <c r="EN23" s="85"/>
      <c r="EO23" s="85"/>
      <c r="EP23" s="85"/>
      <c r="EQ23" s="85"/>
      <c r="ER23" s="85"/>
      <c r="ES23" s="85"/>
      <c r="ET23" s="85"/>
      <c r="EU23" s="85"/>
      <c r="EV23" s="85"/>
      <c r="EW23" s="85"/>
      <c r="EX23" s="85"/>
      <c r="EY23" s="85"/>
      <c r="EZ23" s="85"/>
      <c r="FA23" s="85"/>
      <c r="FB23" s="85"/>
      <c r="FC23" s="85"/>
      <c r="FD23" s="85"/>
      <c r="FE23" s="85"/>
      <c r="FF23" s="85"/>
      <c r="FG23" s="85"/>
      <c r="FH23" s="85"/>
      <c r="FI23" s="85"/>
      <c r="FJ23" s="85"/>
      <c r="FK23" s="85"/>
      <c r="FL23" s="85"/>
      <c r="FM23" s="85"/>
      <c r="FN23" s="85"/>
      <c r="FO23" s="85"/>
      <c r="FP23" s="85"/>
      <c r="FQ23" s="85"/>
      <c r="FR23" s="85"/>
      <c r="FS23" s="85"/>
      <c r="FT23" s="85"/>
      <c r="FU23" s="85"/>
      <c r="FV23" s="85"/>
      <c r="FW23" s="85"/>
      <c r="FX23" s="85"/>
      <c r="FY23" s="85"/>
      <c r="FZ23" s="85"/>
      <c r="GA23" s="85"/>
      <c r="GB23" s="85"/>
      <c r="GC23" s="85"/>
      <c r="GD23" s="85"/>
      <c r="GE23" s="85"/>
      <c r="GF23" s="85"/>
      <c r="GG23" s="85"/>
      <c r="GH23" s="85"/>
      <c r="GI23" s="85"/>
      <c r="GJ23" s="85"/>
      <c r="GK23" s="85"/>
      <c r="GL23" s="85"/>
      <c r="GM23" s="85"/>
      <c r="GN23" s="85"/>
      <c r="GO23" s="85"/>
      <c r="GP23" s="85"/>
      <c r="GQ23" s="85"/>
      <c r="GR23" s="85"/>
      <c r="GS23" s="85"/>
      <c r="GT23" s="85"/>
      <c r="GU23" s="85"/>
      <c r="GV23" s="85"/>
      <c r="GW23" s="85"/>
      <c r="GX23" s="85"/>
      <c r="GY23" s="85"/>
      <c r="GZ23" s="85"/>
      <c r="HA23" s="85"/>
      <c r="HB23" s="85"/>
      <c r="HC23" s="85"/>
      <c r="HD23" s="85"/>
      <c r="HE23" s="85"/>
      <c r="HF23" s="85"/>
      <c r="HG23" s="85"/>
      <c r="HH23" s="85"/>
      <c r="HI23" s="85"/>
      <c r="HJ23" s="85"/>
      <c r="HK23" s="85"/>
      <c r="HL23" s="85"/>
      <c r="HM23" s="85"/>
      <c r="HN23" s="85"/>
      <c r="HO23" s="85"/>
      <c r="HP23" s="85"/>
      <c r="HQ23" s="85"/>
      <c r="HR23" s="85"/>
      <c r="HS23" s="85"/>
      <c r="HT23" s="85"/>
      <c r="HU23" s="85"/>
      <c r="HV23" s="85"/>
      <c r="HW23" s="85"/>
      <c r="HX23" s="85"/>
      <c r="HY23" s="85"/>
      <c r="HZ23" s="85"/>
      <c r="IA23" s="85"/>
      <c r="IB23" s="85"/>
      <c r="IC23" s="85"/>
      <c r="ID23" s="85"/>
      <c r="IE23" s="85"/>
      <c r="IF23" s="85"/>
      <c r="IG23" s="85"/>
      <c r="IH23" s="85"/>
      <c r="II23" s="85"/>
      <c r="IJ23" s="85"/>
      <c r="IK23" s="85"/>
      <c r="IL23" s="85"/>
      <c r="IM23" s="85"/>
      <c r="IN23" s="85"/>
      <c r="IO23" s="85"/>
      <c r="IP23" s="85"/>
      <c r="IQ23" s="85"/>
      <c r="IR23" s="85"/>
      <c r="IS23" s="85"/>
      <c r="IT23" s="85"/>
    </row>
    <row r="24" spans="1:254" x14ac:dyDescent="0.2">
      <c r="A24" s="55">
        <v>17</v>
      </c>
      <c r="B24" s="17" t="s">
        <v>44</v>
      </c>
      <c r="C24" s="18">
        <v>2007</v>
      </c>
      <c r="D24" s="18">
        <v>7</v>
      </c>
      <c r="E24" s="18" t="s">
        <v>45</v>
      </c>
      <c r="F24" s="43">
        <v>1735.2</v>
      </c>
      <c r="G24" s="41"/>
      <c r="H24" s="38">
        <v>222.4</v>
      </c>
      <c r="I24" s="22">
        <v>8.27</v>
      </c>
      <c r="J24" s="23">
        <v>19.48</v>
      </c>
      <c r="K24" s="24">
        <v>32.89</v>
      </c>
      <c r="L24" s="24">
        <v>41.17</v>
      </c>
      <c r="M24" s="94"/>
      <c r="N24" s="25"/>
      <c r="O24" s="25"/>
      <c r="P24" s="24"/>
      <c r="Q24" s="24"/>
      <c r="R24" s="26"/>
      <c r="S24" s="27">
        <f t="shared" si="3"/>
        <v>101.81</v>
      </c>
      <c r="T24" s="27">
        <f t="shared" si="4"/>
        <v>0</v>
      </c>
      <c r="U24" s="16">
        <f t="shared" si="5"/>
        <v>101.81</v>
      </c>
      <c r="V24" s="30"/>
      <c r="W24" s="28"/>
      <c r="X24" s="16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61"/>
      <c r="AM24" s="61"/>
      <c r="AN24" s="61"/>
      <c r="AO24" s="61"/>
      <c r="AP24" s="61"/>
      <c r="AQ24" s="61"/>
      <c r="AR24" s="61"/>
      <c r="AS24" s="61"/>
      <c r="AT24" s="61"/>
      <c r="AU24" s="61"/>
      <c r="AV24" s="61"/>
      <c r="AW24" s="61"/>
      <c r="AX24" s="61"/>
      <c r="AY24" s="61"/>
      <c r="AZ24" s="61"/>
      <c r="BA24" s="61"/>
      <c r="BB24" s="61"/>
      <c r="BC24" s="61"/>
      <c r="BD24" s="61"/>
      <c r="BE24" s="61"/>
      <c r="BF24" s="61"/>
      <c r="BG24" s="61"/>
      <c r="BH24" s="61"/>
      <c r="BI24" s="61"/>
      <c r="BJ24" s="61"/>
      <c r="BK24" s="61"/>
      <c r="BL24" s="61"/>
      <c r="BM24" s="61"/>
      <c r="BN24" s="61"/>
      <c r="BO24" s="61"/>
      <c r="BP24" s="61"/>
      <c r="BQ24" s="61"/>
      <c r="BR24" s="61"/>
      <c r="BS24" s="61"/>
      <c r="BT24" s="61"/>
      <c r="BU24" s="61"/>
      <c r="BV24" s="61"/>
      <c r="BW24" s="61"/>
      <c r="BX24" s="61"/>
      <c r="BY24" s="61"/>
      <c r="BZ24" s="61"/>
      <c r="CA24" s="61"/>
      <c r="CB24" s="61"/>
      <c r="CC24" s="61"/>
      <c r="CD24" s="61"/>
      <c r="CE24" s="61"/>
      <c r="CF24" s="61"/>
      <c r="CG24" s="61"/>
      <c r="CH24" s="61"/>
      <c r="CI24" s="61"/>
      <c r="CJ24" s="61"/>
      <c r="CK24" s="61"/>
      <c r="CL24" s="61"/>
      <c r="CM24" s="61"/>
      <c r="CN24" s="61"/>
      <c r="CO24" s="61"/>
      <c r="CP24" s="61"/>
      <c r="CQ24" s="61"/>
      <c r="CR24" s="61"/>
      <c r="CS24" s="61"/>
      <c r="CT24" s="61"/>
      <c r="CU24" s="61"/>
      <c r="CV24" s="61"/>
      <c r="CW24" s="61"/>
      <c r="CX24" s="61"/>
      <c r="CY24" s="61"/>
      <c r="CZ24" s="61"/>
      <c r="DA24" s="61"/>
      <c r="DB24" s="61"/>
      <c r="DC24" s="61"/>
      <c r="DD24" s="61"/>
      <c r="DE24" s="61"/>
      <c r="DF24" s="61"/>
      <c r="DG24" s="61"/>
      <c r="DH24" s="61"/>
      <c r="DI24" s="61"/>
      <c r="DJ24" s="61"/>
      <c r="DK24" s="61"/>
      <c r="DL24" s="61"/>
      <c r="DM24" s="61"/>
      <c r="DN24" s="61"/>
      <c r="DO24" s="61"/>
      <c r="DP24" s="61"/>
      <c r="DQ24" s="61"/>
      <c r="DR24" s="61"/>
      <c r="DS24" s="61"/>
      <c r="DT24" s="61"/>
      <c r="DU24" s="61"/>
      <c r="DV24" s="61"/>
      <c r="DW24" s="61"/>
      <c r="DX24" s="61"/>
      <c r="DY24" s="61"/>
      <c r="DZ24" s="61"/>
      <c r="EA24" s="61"/>
      <c r="EB24" s="61"/>
      <c r="EC24" s="61"/>
      <c r="ED24" s="61"/>
      <c r="EE24" s="61"/>
      <c r="EF24" s="61"/>
      <c r="EG24" s="61"/>
      <c r="EH24" s="61"/>
      <c r="EI24" s="61"/>
      <c r="EJ24" s="61"/>
      <c r="EK24" s="61"/>
      <c r="EL24" s="61"/>
      <c r="EM24" s="61"/>
      <c r="EN24" s="61"/>
      <c r="EO24" s="61"/>
      <c r="EP24" s="61"/>
      <c r="EQ24" s="61"/>
      <c r="ER24" s="61"/>
      <c r="ES24" s="61"/>
      <c r="ET24" s="61"/>
      <c r="EU24" s="61"/>
      <c r="EV24" s="61"/>
      <c r="EW24" s="61"/>
      <c r="EX24" s="61"/>
      <c r="EY24" s="61"/>
      <c r="EZ24" s="61"/>
      <c r="FA24" s="61"/>
      <c r="FB24" s="61"/>
      <c r="FC24" s="61"/>
      <c r="FD24" s="61"/>
      <c r="FE24" s="61"/>
      <c r="FF24" s="61"/>
      <c r="FG24" s="61"/>
      <c r="FH24" s="61"/>
      <c r="FI24" s="61"/>
      <c r="FJ24" s="61"/>
      <c r="FK24" s="61"/>
      <c r="FL24" s="61"/>
      <c r="FM24" s="61"/>
      <c r="FN24" s="61"/>
      <c r="FO24" s="61"/>
      <c r="FP24" s="61"/>
      <c r="FQ24" s="61"/>
      <c r="FR24" s="61"/>
      <c r="FS24" s="61"/>
      <c r="FT24" s="61"/>
      <c r="FU24" s="61"/>
      <c r="FV24" s="61"/>
      <c r="FW24" s="61"/>
      <c r="FX24" s="61"/>
      <c r="FY24" s="61"/>
      <c r="FZ24" s="61"/>
      <c r="GA24" s="61"/>
      <c r="GB24" s="61"/>
      <c r="GC24" s="61"/>
      <c r="GD24" s="61"/>
      <c r="GE24" s="61"/>
      <c r="GF24" s="61"/>
      <c r="GG24" s="61"/>
      <c r="GH24" s="61"/>
      <c r="GI24" s="61"/>
      <c r="GJ24" s="61"/>
      <c r="GK24" s="61"/>
      <c r="GL24" s="61"/>
      <c r="GM24" s="61"/>
      <c r="GN24" s="61"/>
      <c r="GO24" s="61"/>
      <c r="GP24" s="61"/>
      <c r="GQ24" s="61"/>
      <c r="GR24" s="61"/>
      <c r="GS24" s="61"/>
      <c r="GT24" s="61"/>
      <c r="GU24" s="61"/>
      <c r="GV24" s="61"/>
      <c r="GW24" s="61"/>
      <c r="GX24" s="61"/>
      <c r="GY24" s="61"/>
      <c r="GZ24" s="61"/>
      <c r="HA24" s="61"/>
      <c r="HB24" s="61"/>
      <c r="HC24" s="61"/>
      <c r="HD24" s="61"/>
      <c r="HE24" s="61"/>
      <c r="HF24" s="61"/>
      <c r="HG24" s="61"/>
      <c r="HH24" s="61"/>
      <c r="HI24" s="61"/>
      <c r="HJ24" s="61"/>
      <c r="HK24" s="61"/>
      <c r="HL24" s="61"/>
      <c r="HM24" s="61"/>
      <c r="HN24" s="61"/>
      <c r="HO24" s="61"/>
      <c r="HP24" s="61"/>
      <c r="HQ24" s="61"/>
      <c r="HR24" s="61"/>
      <c r="HS24" s="61"/>
      <c r="HT24" s="61"/>
      <c r="HU24" s="61"/>
      <c r="HV24" s="61"/>
      <c r="HW24" s="61"/>
      <c r="HX24" s="61"/>
      <c r="HY24" s="61"/>
      <c r="HZ24" s="61"/>
      <c r="IA24" s="61"/>
      <c r="IB24" s="61"/>
      <c r="IC24" s="61"/>
      <c r="ID24" s="61"/>
      <c r="IE24" s="61"/>
      <c r="IF24" s="61"/>
      <c r="IG24" s="61"/>
      <c r="IH24" s="61"/>
      <c r="II24" s="61"/>
      <c r="IJ24" s="61"/>
      <c r="IK24" s="61"/>
      <c r="IL24" s="61"/>
      <c r="IM24" s="61"/>
      <c r="IN24" s="61"/>
      <c r="IO24" s="61"/>
      <c r="IP24" s="61"/>
      <c r="IQ24" s="61"/>
      <c r="IR24" s="61"/>
      <c r="IS24" s="61"/>
      <c r="IT24" s="61"/>
    </row>
    <row r="25" spans="1:254" x14ac:dyDescent="0.2">
      <c r="A25" s="55">
        <v>18</v>
      </c>
      <c r="B25" s="17" t="s">
        <v>25</v>
      </c>
      <c r="C25" s="18">
        <v>2004</v>
      </c>
      <c r="D25" s="18">
        <v>7</v>
      </c>
      <c r="E25" s="18" t="s">
        <v>14</v>
      </c>
      <c r="F25" s="43">
        <v>1363.16</v>
      </c>
      <c r="G25" s="41">
        <v>257.2</v>
      </c>
      <c r="H25" s="38">
        <v>323.10000000000002</v>
      </c>
      <c r="I25" s="22">
        <v>4.3639999999999999</v>
      </c>
      <c r="J25" s="23">
        <v>17.965</v>
      </c>
      <c r="K25" s="24">
        <v>28.33</v>
      </c>
      <c r="L25" s="24">
        <v>33.078000000000003</v>
      </c>
      <c r="M25" s="94"/>
      <c r="N25" s="25"/>
      <c r="O25" s="25"/>
      <c r="P25" s="24"/>
      <c r="Q25" s="24"/>
      <c r="R25" s="26"/>
      <c r="S25" s="27">
        <f t="shared" si="3"/>
        <v>83.736999999999995</v>
      </c>
      <c r="T25" s="27">
        <f t="shared" si="4"/>
        <v>0</v>
      </c>
      <c r="U25" s="16">
        <f t="shared" si="5"/>
        <v>83.736999999999995</v>
      </c>
      <c r="V25" s="30" t="e">
        <f>(F25+G25)*#REF!*12</f>
        <v>#REF!</v>
      </c>
      <c r="W25" s="28" t="e">
        <f t="shared" si="11"/>
        <v>#REF!</v>
      </c>
      <c r="X25" s="16">
        <f t="shared" si="12"/>
        <v>9.3041111111111103</v>
      </c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</row>
    <row r="26" spans="1:254" ht="24" x14ac:dyDescent="0.2">
      <c r="A26" s="55">
        <v>19</v>
      </c>
      <c r="B26" s="17" t="s">
        <v>26</v>
      </c>
      <c r="C26" s="18">
        <v>2006</v>
      </c>
      <c r="D26" s="18">
        <v>7</v>
      </c>
      <c r="E26" s="60" t="s">
        <v>27</v>
      </c>
      <c r="F26" s="19">
        <v>3713.82</v>
      </c>
      <c r="G26" s="45"/>
      <c r="H26" s="21">
        <v>511.2</v>
      </c>
      <c r="I26" s="22">
        <v>12.45</v>
      </c>
      <c r="J26" s="25">
        <v>34.15</v>
      </c>
      <c r="K26" s="24">
        <v>53.38</v>
      </c>
      <c r="L26" s="24">
        <v>69.38</v>
      </c>
      <c r="M26" s="94"/>
      <c r="N26" s="25"/>
      <c r="O26" s="25"/>
      <c r="P26" s="24"/>
      <c r="Q26" s="24"/>
      <c r="R26" s="26"/>
      <c r="S26" s="27">
        <f t="shared" si="3"/>
        <v>169.35999999999999</v>
      </c>
      <c r="T26" s="27">
        <f t="shared" si="4"/>
        <v>0</v>
      </c>
      <c r="U26" s="16">
        <f t="shared" si="5"/>
        <v>169.35999999999999</v>
      </c>
      <c r="V26" s="30" t="e">
        <f>(F26+G26)*#REF!*12</f>
        <v>#REF!</v>
      </c>
      <c r="W26" s="28" t="e">
        <f t="shared" si="11"/>
        <v>#REF!</v>
      </c>
      <c r="X26" s="16">
        <f t="shared" si="12"/>
        <v>18.817777777777778</v>
      </c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</row>
    <row r="27" spans="1:254" x14ac:dyDescent="0.2">
      <c r="A27" s="55">
        <v>20</v>
      </c>
      <c r="B27" s="17" t="s">
        <v>46</v>
      </c>
      <c r="C27" s="18">
        <v>1987</v>
      </c>
      <c r="D27" s="18">
        <v>2</v>
      </c>
      <c r="E27" s="60" t="s">
        <v>13</v>
      </c>
      <c r="F27" s="19">
        <v>677.7</v>
      </c>
      <c r="G27" s="64"/>
      <c r="H27" s="21">
        <v>106</v>
      </c>
      <c r="I27" s="22">
        <v>4.1219999999999999</v>
      </c>
      <c r="J27" s="25">
        <v>10.888</v>
      </c>
      <c r="K27" s="24">
        <v>15.922000000000001</v>
      </c>
      <c r="L27" s="24">
        <v>17.992000000000001</v>
      </c>
      <c r="M27" s="94"/>
      <c r="N27" s="25"/>
      <c r="O27" s="25"/>
      <c r="P27" s="24"/>
      <c r="Q27" s="24"/>
      <c r="R27" s="26"/>
      <c r="S27" s="27">
        <f t="shared" si="3"/>
        <v>48.924000000000007</v>
      </c>
      <c r="T27" s="27">
        <f t="shared" si="4"/>
        <v>0</v>
      </c>
      <c r="U27" s="16">
        <f t="shared" si="5"/>
        <v>48.924000000000007</v>
      </c>
      <c r="V27" s="30"/>
      <c r="W27" s="28"/>
      <c r="X27" s="16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61"/>
      <c r="AP27" s="61"/>
      <c r="AQ27" s="61"/>
      <c r="AR27" s="61"/>
      <c r="AS27" s="61"/>
      <c r="AT27" s="61"/>
      <c r="AU27" s="61"/>
      <c r="AV27" s="61"/>
      <c r="AW27" s="61"/>
      <c r="AX27" s="61"/>
      <c r="AY27" s="61"/>
      <c r="AZ27" s="61"/>
      <c r="BA27" s="61"/>
      <c r="BB27" s="61"/>
      <c r="BC27" s="61"/>
      <c r="BD27" s="61"/>
      <c r="BE27" s="61"/>
      <c r="BF27" s="61"/>
      <c r="BG27" s="61"/>
      <c r="BH27" s="61"/>
      <c r="BI27" s="61"/>
      <c r="BJ27" s="61"/>
      <c r="BK27" s="61"/>
      <c r="BL27" s="61"/>
      <c r="BM27" s="61"/>
      <c r="BN27" s="61"/>
      <c r="BO27" s="61"/>
      <c r="BP27" s="61"/>
      <c r="BQ27" s="61"/>
      <c r="BR27" s="61"/>
      <c r="BS27" s="61"/>
      <c r="BT27" s="61"/>
      <c r="BU27" s="61"/>
      <c r="BV27" s="61"/>
      <c r="BW27" s="61"/>
      <c r="BX27" s="61"/>
      <c r="BY27" s="61"/>
      <c r="BZ27" s="61"/>
      <c r="CA27" s="61"/>
      <c r="CB27" s="61"/>
      <c r="CC27" s="61"/>
      <c r="CD27" s="61"/>
      <c r="CE27" s="61"/>
      <c r="CF27" s="61"/>
      <c r="CG27" s="61"/>
      <c r="CH27" s="61"/>
      <c r="CI27" s="61"/>
      <c r="CJ27" s="61"/>
      <c r="CK27" s="61"/>
      <c r="CL27" s="61"/>
      <c r="CM27" s="61"/>
      <c r="CN27" s="61"/>
      <c r="CO27" s="61"/>
      <c r="CP27" s="61"/>
      <c r="CQ27" s="61"/>
      <c r="CR27" s="61"/>
      <c r="CS27" s="61"/>
      <c r="CT27" s="61"/>
      <c r="CU27" s="61"/>
      <c r="CV27" s="61"/>
      <c r="CW27" s="61"/>
      <c r="CX27" s="61"/>
      <c r="CY27" s="61"/>
      <c r="CZ27" s="61"/>
      <c r="DA27" s="61"/>
      <c r="DB27" s="61"/>
      <c r="DC27" s="61"/>
      <c r="DD27" s="61"/>
      <c r="DE27" s="61"/>
      <c r="DF27" s="61"/>
      <c r="DG27" s="61"/>
      <c r="DH27" s="61"/>
      <c r="DI27" s="61"/>
      <c r="DJ27" s="61"/>
      <c r="DK27" s="61"/>
      <c r="DL27" s="61"/>
      <c r="DM27" s="61"/>
      <c r="DN27" s="61"/>
      <c r="DO27" s="61"/>
      <c r="DP27" s="61"/>
      <c r="DQ27" s="61"/>
      <c r="DR27" s="61"/>
      <c r="DS27" s="61"/>
      <c r="DT27" s="61"/>
      <c r="DU27" s="61"/>
      <c r="DV27" s="61"/>
      <c r="DW27" s="61"/>
      <c r="DX27" s="61"/>
      <c r="DY27" s="61"/>
      <c r="DZ27" s="61"/>
      <c r="EA27" s="61"/>
      <c r="EB27" s="61"/>
      <c r="EC27" s="61"/>
      <c r="ED27" s="61"/>
      <c r="EE27" s="61"/>
      <c r="EF27" s="61"/>
      <c r="EG27" s="61"/>
      <c r="EH27" s="61"/>
      <c r="EI27" s="61"/>
      <c r="EJ27" s="61"/>
      <c r="EK27" s="61"/>
      <c r="EL27" s="61"/>
      <c r="EM27" s="61"/>
      <c r="EN27" s="61"/>
      <c r="EO27" s="61"/>
      <c r="EP27" s="61"/>
      <c r="EQ27" s="61"/>
      <c r="ER27" s="61"/>
      <c r="ES27" s="61"/>
      <c r="ET27" s="61"/>
      <c r="EU27" s="61"/>
      <c r="EV27" s="61"/>
      <c r="EW27" s="61"/>
      <c r="EX27" s="61"/>
      <c r="EY27" s="61"/>
      <c r="EZ27" s="61"/>
      <c r="FA27" s="61"/>
      <c r="FB27" s="61"/>
      <c r="FC27" s="61"/>
      <c r="FD27" s="61"/>
      <c r="FE27" s="61"/>
      <c r="FF27" s="61"/>
      <c r="FG27" s="61"/>
      <c r="FH27" s="61"/>
      <c r="FI27" s="61"/>
      <c r="FJ27" s="61"/>
      <c r="FK27" s="61"/>
      <c r="FL27" s="61"/>
      <c r="FM27" s="61"/>
      <c r="FN27" s="61"/>
      <c r="FO27" s="61"/>
      <c r="FP27" s="61"/>
      <c r="FQ27" s="61"/>
      <c r="FR27" s="61"/>
      <c r="FS27" s="61"/>
      <c r="FT27" s="61"/>
      <c r="FU27" s="61"/>
      <c r="FV27" s="61"/>
      <c r="FW27" s="61"/>
      <c r="FX27" s="61"/>
      <c r="FY27" s="61"/>
      <c r="FZ27" s="61"/>
      <c r="GA27" s="61"/>
      <c r="GB27" s="61"/>
      <c r="GC27" s="61"/>
      <c r="GD27" s="61"/>
      <c r="GE27" s="61"/>
      <c r="GF27" s="61"/>
      <c r="GG27" s="61"/>
      <c r="GH27" s="61"/>
      <c r="GI27" s="61"/>
      <c r="GJ27" s="61"/>
      <c r="GK27" s="61"/>
      <c r="GL27" s="61"/>
      <c r="GM27" s="61"/>
      <c r="GN27" s="61"/>
      <c r="GO27" s="61"/>
      <c r="GP27" s="61"/>
      <c r="GQ27" s="61"/>
      <c r="GR27" s="61"/>
      <c r="GS27" s="61"/>
      <c r="GT27" s="61"/>
      <c r="GU27" s="61"/>
      <c r="GV27" s="61"/>
      <c r="GW27" s="61"/>
      <c r="GX27" s="61"/>
      <c r="GY27" s="61"/>
      <c r="GZ27" s="61"/>
      <c r="HA27" s="61"/>
      <c r="HB27" s="61"/>
      <c r="HC27" s="61"/>
      <c r="HD27" s="61"/>
      <c r="HE27" s="61"/>
      <c r="HF27" s="61"/>
      <c r="HG27" s="61"/>
      <c r="HH27" s="61"/>
      <c r="HI27" s="61"/>
      <c r="HJ27" s="61"/>
      <c r="HK27" s="61"/>
      <c r="HL27" s="61"/>
      <c r="HM27" s="61"/>
      <c r="HN27" s="61"/>
      <c r="HO27" s="61"/>
      <c r="HP27" s="61"/>
      <c r="HQ27" s="61"/>
      <c r="HR27" s="61"/>
      <c r="HS27" s="61"/>
      <c r="HT27" s="61"/>
      <c r="HU27" s="61"/>
      <c r="HV27" s="61"/>
      <c r="HW27" s="61"/>
      <c r="HX27" s="61"/>
      <c r="HY27" s="61"/>
      <c r="HZ27" s="61"/>
      <c r="IA27" s="61"/>
      <c r="IB27" s="61"/>
      <c r="IC27" s="61"/>
      <c r="ID27" s="61"/>
      <c r="IE27" s="61"/>
      <c r="IF27" s="61"/>
      <c r="IG27" s="61"/>
      <c r="IH27" s="61"/>
      <c r="II27" s="61"/>
      <c r="IJ27" s="61"/>
      <c r="IK27" s="61"/>
      <c r="IL27" s="61"/>
      <c r="IM27" s="61"/>
      <c r="IN27" s="61"/>
      <c r="IO27" s="61"/>
      <c r="IP27" s="61"/>
      <c r="IQ27" s="61"/>
      <c r="IR27" s="61"/>
      <c r="IS27" s="61"/>
      <c r="IT27" s="61"/>
    </row>
    <row r="28" spans="1:254" x14ac:dyDescent="0.2">
      <c r="A28" s="55">
        <v>21</v>
      </c>
      <c r="B28" s="17" t="s">
        <v>28</v>
      </c>
      <c r="C28" s="18">
        <v>1989</v>
      </c>
      <c r="D28" s="18">
        <v>2</v>
      </c>
      <c r="E28" s="18" t="s">
        <v>13</v>
      </c>
      <c r="F28" s="19">
        <v>687.3</v>
      </c>
      <c r="G28" s="46"/>
      <c r="H28" s="34">
        <v>110</v>
      </c>
      <c r="I28" s="22">
        <v>4.1760000000000002</v>
      </c>
      <c r="J28" s="23">
        <v>16.257000000000001</v>
      </c>
      <c r="K28" s="24">
        <v>21.76</v>
      </c>
      <c r="L28" s="24">
        <v>23.59</v>
      </c>
      <c r="M28" s="94"/>
      <c r="N28" s="25"/>
      <c r="O28" s="25"/>
      <c r="P28" s="24"/>
      <c r="Q28" s="24"/>
      <c r="R28" s="26"/>
      <c r="S28" s="27">
        <f t="shared" si="3"/>
        <v>65.783000000000001</v>
      </c>
      <c r="T28" s="27">
        <f t="shared" si="4"/>
        <v>0</v>
      </c>
      <c r="U28" s="16">
        <f t="shared" si="5"/>
        <v>65.783000000000001</v>
      </c>
      <c r="V28" s="30" t="e">
        <f>(F28+G28)*#REF!*12</f>
        <v>#REF!</v>
      </c>
      <c r="W28" s="28" t="e">
        <f>1-(U28/V28)</f>
        <v>#REF!</v>
      </c>
      <c r="X28" s="16">
        <f t="shared" si="12"/>
        <v>7.3092222222222221</v>
      </c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</row>
    <row r="29" spans="1:254" x14ac:dyDescent="0.2">
      <c r="A29" s="55">
        <v>22</v>
      </c>
      <c r="B29" s="17" t="s">
        <v>54</v>
      </c>
      <c r="C29" s="18"/>
      <c r="D29" s="18"/>
      <c r="E29" s="18" t="s">
        <v>13</v>
      </c>
      <c r="F29" s="19">
        <v>1814.7</v>
      </c>
      <c r="G29" s="46"/>
      <c r="H29" s="34">
        <v>335.3</v>
      </c>
      <c r="I29" s="74">
        <v>4.53</v>
      </c>
      <c r="J29" s="78">
        <v>23.227</v>
      </c>
      <c r="K29" s="76">
        <v>32.591000000000001</v>
      </c>
      <c r="L29" s="76">
        <v>38.82</v>
      </c>
      <c r="M29" s="94"/>
      <c r="N29" s="75"/>
      <c r="O29" s="75"/>
      <c r="P29" s="24"/>
      <c r="Q29" s="24"/>
      <c r="R29" s="26"/>
      <c r="S29" s="27">
        <f t="shared" si="3"/>
        <v>99.168000000000006</v>
      </c>
      <c r="T29" s="27">
        <f t="shared" si="4"/>
        <v>0</v>
      </c>
      <c r="U29" s="16">
        <f t="shared" si="5"/>
        <v>99.168000000000006</v>
      </c>
      <c r="V29" s="30"/>
      <c r="W29" s="28"/>
      <c r="X29" s="16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3"/>
      <c r="BM29" s="73"/>
      <c r="BN29" s="73"/>
      <c r="BO29" s="73"/>
      <c r="BP29" s="73"/>
      <c r="BQ29" s="73"/>
      <c r="BR29" s="73"/>
      <c r="BS29" s="73"/>
      <c r="BT29" s="73"/>
      <c r="BU29" s="73"/>
      <c r="BV29" s="73"/>
      <c r="BW29" s="73"/>
      <c r="BX29" s="73"/>
      <c r="BY29" s="73"/>
      <c r="BZ29" s="73"/>
      <c r="CA29" s="73"/>
      <c r="CB29" s="73"/>
      <c r="CC29" s="73"/>
      <c r="CD29" s="73"/>
      <c r="CE29" s="73"/>
      <c r="CF29" s="73"/>
      <c r="CG29" s="73"/>
      <c r="CH29" s="73"/>
      <c r="CI29" s="73"/>
      <c r="CJ29" s="73"/>
      <c r="CK29" s="73"/>
      <c r="CL29" s="73"/>
      <c r="CM29" s="73"/>
      <c r="CN29" s="73"/>
      <c r="CO29" s="73"/>
      <c r="CP29" s="73"/>
      <c r="CQ29" s="73"/>
      <c r="CR29" s="73"/>
      <c r="CS29" s="73"/>
      <c r="CT29" s="73"/>
      <c r="CU29" s="73"/>
      <c r="CV29" s="73"/>
      <c r="CW29" s="73"/>
      <c r="CX29" s="73"/>
      <c r="CY29" s="73"/>
      <c r="CZ29" s="73"/>
      <c r="DA29" s="73"/>
      <c r="DB29" s="73"/>
      <c r="DC29" s="73"/>
      <c r="DD29" s="73"/>
      <c r="DE29" s="73"/>
      <c r="DF29" s="73"/>
      <c r="DG29" s="73"/>
      <c r="DH29" s="73"/>
      <c r="DI29" s="73"/>
      <c r="DJ29" s="73"/>
      <c r="DK29" s="73"/>
      <c r="DL29" s="73"/>
      <c r="DM29" s="73"/>
      <c r="DN29" s="73"/>
      <c r="DO29" s="73"/>
      <c r="DP29" s="73"/>
      <c r="DQ29" s="73"/>
      <c r="DR29" s="73"/>
      <c r="DS29" s="73"/>
      <c r="DT29" s="73"/>
      <c r="DU29" s="73"/>
      <c r="DV29" s="73"/>
      <c r="DW29" s="73"/>
      <c r="DX29" s="73"/>
      <c r="DY29" s="73"/>
      <c r="DZ29" s="73"/>
      <c r="EA29" s="73"/>
      <c r="EB29" s="73"/>
      <c r="EC29" s="73"/>
      <c r="ED29" s="73"/>
      <c r="EE29" s="73"/>
      <c r="EF29" s="73"/>
      <c r="EG29" s="73"/>
      <c r="EH29" s="73"/>
      <c r="EI29" s="73"/>
      <c r="EJ29" s="73"/>
      <c r="EK29" s="73"/>
      <c r="EL29" s="73"/>
      <c r="EM29" s="73"/>
      <c r="EN29" s="73"/>
      <c r="EO29" s="73"/>
      <c r="EP29" s="73"/>
      <c r="EQ29" s="73"/>
      <c r="ER29" s="73"/>
      <c r="ES29" s="73"/>
      <c r="ET29" s="73"/>
      <c r="EU29" s="73"/>
      <c r="EV29" s="73"/>
      <c r="EW29" s="73"/>
      <c r="EX29" s="73"/>
      <c r="EY29" s="73"/>
      <c r="EZ29" s="73"/>
      <c r="FA29" s="73"/>
      <c r="FB29" s="73"/>
      <c r="FC29" s="73"/>
      <c r="FD29" s="73"/>
      <c r="FE29" s="73"/>
      <c r="FF29" s="73"/>
      <c r="FG29" s="73"/>
      <c r="FH29" s="73"/>
      <c r="FI29" s="73"/>
      <c r="FJ29" s="73"/>
      <c r="FK29" s="73"/>
      <c r="FL29" s="73"/>
      <c r="FM29" s="73"/>
      <c r="FN29" s="73"/>
      <c r="FO29" s="73"/>
      <c r="FP29" s="73"/>
      <c r="FQ29" s="73"/>
      <c r="FR29" s="73"/>
      <c r="FS29" s="73"/>
      <c r="FT29" s="73"/>
      <c r="FU29" s="73"/>
      <c r="FV29" s="73"/>
      <c r="FW29" s="73"/>
      <c r="FX29" s="73"/>
      <c r="FY29" s="73"/>
      <c r="FZ29" s="73"/>
      <c r="GA29" s="73"/>
      <c r="GB29" s="73"/>
      <c r="GC29" s="73"/>
      <c r="GD29" s="73"/>
      <c r="GE29" s="73"/>
      <c r="GF29" s="73"/>
      <c r="GG29" s="73"/>
      <c r="GH29" s="73"/>
      <c r="GI29" s="73"/>
      <c r="GJ29" s="73"/>
      <c r="GK29" s="73"/>
      <c r="GL29" s="73"/>
      <c r="GM29" s="73"/>
      <c r="GN29" s="73"/>
      <c r="GO29" s="73"/>
      <c r="GP29" s="73"/>
      <c r="GQ29" s="73"/>
      <c r="GR29" s="73"/>
      <c r="GS29" s="73"/>
      <c r="GT29" s="73"/>
      <c r="GU29" s="73"/>
      <c r="GV29" s="73"/>
      <c r="GW29" s="73"/>
      <c r="GX29" s="73"/>
      <c r="GY29" s="73"/>
      <c r="GZ29" s="73"/>
      <c r="HA29" s="73"/>
      <c r="HB29" s="73"/>
      <c r="HC29" s="73"/>
      <c r="HD29" s="73"/>
      <c r="HE29" s="73"/>
      <c r="HF29" s="73"/>
      <c r="HG29" s="73"/>
      <c r="HH29" s="73"/>
      <c r="HI29" s="73"/>
      <c r="HJ29" s="73"/>
      <c r="HK29" s="73"/>
      <c r="HL29" s="73"/>
      <c r="HM29" s="73"/>
      <c r="HN29" s="73"/>
      <c r="HO29" s="73"/>
      <c r="HP29" s="73"/>
      <c r="HQ29" s="73"/>
      <c r="HR29" s="73"/>
      <c r="HS29" s="73"/>
      <c r="HT29" s="73"/>
      <c r="HU29" s="73"/>
      <c r="HV29" s="73"/>
      <c r="HW29" s="73"/>
      <c r="HX29" s="73"/>
      <c r="HY29" s="73"/>
      <c r="HZ29" s="73"/>
      <c r="IA29" s="73"/>
      <c r="IB29" s="73"/>
      <c r="IC29" s="73"/>
      <c r="ID29" s="73"/>
      <c r="IE29" s="73"/>
      <c r="IF29" s="73"/>
      <c r="IG29" s="73"/>
      <c r="IH29" s="73"/>
      <c r="II29" s="73"/>
      <c r="IJ29" s="73"/>
      <c r="IK29" s="73"/>
      <c r="IL29" s="73"/>
      <c r="IM29" s="73"/>
      <c r="IN29" s="73"/>
      <c r="IO29" s="73"/>
      <c r="IP29" s="73"/>
      <c r="IQ29" s="73"/>
      <c r="IR29" s="73"/>
      <c r="IS29" s="73"/>
      <c r="IT29" s="73"/>
    </row>
    <row r="30" spans="1:254" x14ac:dyDescent="0.2">
      <c r="A30" s="55">
        <v>23</v>
      </c>
      <c r="B30" s="93" t="s">
        <v>47</v>
      </c>
      <c r="C30" s="18">
        <v>1993</v>
      </c>
      <c r="D30" s="18">
        <v>5</v>
      </c>
      <c r="E30" s="18" t="s">
        <v>13</v>
      </c>
      <c r="F30" s="19">
        <v>4749</v>
      </c>
      <c r="G30" s="46"/>
      <c r="H30" s="34">
        <v>412</v>
      </c>
      <c r="I30" s="22">
        <v>31.4</v>
      </c>
      <c r="J30" s="23">
        <v>66.959999999999994</v>
      </c>
      <c r="K30" s="24">
        <v>102.35</v>
      </c>
      <c r="L30" s="24">
        <v>119.48</v>
      </c>
      <c r="M30" s="94"/>
      <c r="N30" s="25"/>
      <c r="O30" s="25"/>
      <c r="P30" s="24"/>
      <c r="Q30" s="24"/>
      <c r="R30" s="26"/>
      <c r="S30" s="27">
        <f t="shared" si="3"/>
        <v>320.19</v>
      </c>
      <c r="T30" s="27">
        <f t="shared" si="4"/>
        <v>0</v>
      </c>
      <c r="U30" s="16">
        <f t="shared" si="5"/>
        <v>320.19</v>
      </c>
      <c r="V30" s="30"/>
      <c r="W30" s="28"/>
      <c r="X30" s="16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1"/>
      <c r="BM30" s="61"/>
      <c r="BN30" s="61"/>
      <c r="BO30" s="61"/>
      <c r="BP30" s="61"/>
      <c r="BQ30" s="61"/>
      <c r="BR30" s="61"/>
      <c r="BS30" s="61"/>
      <c r="BT30" s="61"/>
      <c r="BU30" s="61"/>
      <c r="BV30" s="61"/>
      <c r="BW30" s="61"/>
      <c r="BX30" s="61"/>
      <c r="BY30" s="61"/>
      <c r="BZ30" s="61"/>
      <c r="CA30" s="61"/>
      <c r="CB30" s="61"/>
      <c r="CC30" s="61"/>
      <c r="CD30" s="61"/>
      <c r="CE30" s="61"/>
      <c r="CF30" s="61"/>
      <c r="CG30" s="61"/>
      <c r="CH30" s="61"/>
      <c r="CI30" s="61"/>
      <c r="CJ30" s="61"/>
      <c r="CK30" s="61"/>
      <c r="CL30" s="61"/>
      <c r="CM30" s="61"/>
      <c r="CN30" s="61"/>
      <c r="CO30" s="61"/>
      <c r="CP30" s="61"/>
      <c r="CQ30" s="61"/>
      <c r="CR30" s="61"/>
      <c r="CS30" s="61"/>
      <c r="CT30" s="61"/>
      <c r="CU30" s="61"/>
      <c r="CV30" s="61"/>
      <c r="CW30" s="61"/>
      <c r="CX30" s="61"/>
      <c r="CY30" s="61"/>
      <c r="CZ30" s="61"/>
      <c r="DA30" s="61"/>
      <c r="DB30" s="61"/>
      <c r="DC30" s="61"/>
      <c r="DD30" s="61"/>
      <c r="DE30" s="61"/>
      <c r="DF30" s="61"/>
      <c r="DG30" s="61"/>
      <c r="DH30" s="61"/>
      <c r="DI30" s="61"/>
      <c r="DJ30" s="61"/>
      <c r="DK30" s="61"/>
      <c r="DL30" s="61"/>
      <c r="DM30" s="61"/>
      <c r="DN30" s="61"/>
      <c r="DO30" s="61"/>
      <c r="DP30" s="61"/>
      <c r="DQ30" s="61"/>
      <c r="DR30" s="61"/>
      <c r="DS30" s="61"/>
      <c r="DT30" s="61"/>
      <c r="DU30" s="61"/>
      <c r="DV30" s="61"/>
      <c r="DW30" s="61"/>
      <c r="DX30" s="61"/>
      <c r="DY30" s="61"/>
      <c r="DZ30" s="61"/>
      <c r="EA30" s="61"/>
      <c r="EB30" s="61"/>
      <c r="EC30" s="61"/>
      <c r="ED30" s="61"/>
      <c r="EE30" s="61"/>
      <c r="EF30" s="61"/>
      <c r="EG30" s="61"/>
      <c r="EH30" s="61"/>
      <c r="EI30" s="61"/>
      <c r="EJ30" s="61"/>
      <c r="EK30" s="61"/>
      <c r="EL30" s="61"/>
      <c r="EM30" s="61"/>
      <c r="EN30" s="61"/>
      <c r="EO30" s="61"/>
      <c r="EP30" s="61"/>
      <c r="EQ30" s="61"/>
      <c r="ER30" s="61"/>
      <c r="ES30" s="61"/>
      <c r="ET30" s="61"/>
      <c r="EU30" s="61"/>
      <c r="EV30" s="61"/>
      <c r="EW30" s="61"/>
      <c r="EX30" s="61"/>
      <c r="EY30" s="61"/>
      <c r="EZ30" s="61"/>
      <c r="FA30" s="61"/>
      <c r="FB30" s="61"/>
      <c r="FC30" s="61"/>
      <c r="FD30" s="61"/>
      <c r="FE30" s="61"/>
      <c r="FF30" s="61"/>
      <c r="FG30" s="61"/>
      <c r="FH30" s="61"/>
      <c r="FI30" s="61"/>
      <c r="FJ30" s="61"/>
      <c r="FK30" s="61"/>
      <c r="FL30" s="61"/>
      <c r="FM30" s="61"/>
      <c r="FN30" s="61"/>
      <c r="FO30" s="61"/>
      <c r="FP30" s="61"/>
      <c r="FQ30" s="61"/>
      <c r="FR30" s="61"/>
      <c r="FS30" s="61"/>
      <c r="FT30" s="61"/>
      <c r="FU30" s="61"/>
      <c r="FV30" s="61"/>
      <c r="FW30" s="61"/>
      <c r="FX30" s="61"/>
      <c r="FY30" s="61"/>
      <c r="FZ30" s="61"/>
      <c r="GA30" s="61"/>
      <c r="GB30" s="61"/>
      <c r="GC30" s="61"/>
      <c r="GD30" s="61"/>
      <c r="GE30" s="61"/>
      <c r="GF30" s="61"/>
      <c r="GG30" s="61"/>
      <c r="GH30" s="61"/>
      <c r="GI30" s="61"/>
      <c r="GJ30" s="61"/>
      <c r="GK30" s="61"/>
      <c r="GL30" s="61"/>
      <c r="GM30" s="61"/>
      <c r="GN30" s="61"/>
      <c r="GO30" s="61"/>
      <c r="GP30" s="61"/>
      <c r="GQ30" s="61"/>
      <c r="GR30" s="61"/>
      <c r="GS30" s="61"/>
      <c r="GT30" s="61"/>
      <c r="GU30" s="61"/>
      <c r="GV30" s="61"/>
      <c r="GW30" s="61"/>
      <c r="GX30" s="61"/>
      <c r="GY30" s="61"/>
      <c r="GZ30" s="61"/>
      <c r="HA30" s="61"/>
      <c r="HB30" s="61"/>
      <c r="HC30" s="61"/>
      <c r="HD30" s="61"/>
      <c r="HE30" s="61"/>
      <c r="HF30" s="61"/>
      <c r="HG30" s="61"/>
      <c r="HH30" s="61"/>
      <c r="HI30" s="61"/>
      <c r="HJ30" s="61"/>
      <c r="HK30" s="61"/>
      <c r="HL30" s="61"/>
      <c r="HM30" s="61"/>
      <c r="HN30" s="61"/>
      <c r="HO30" s="61"/>
      <c r="HP30" s="61"/>
      <c r="HQ30" s="61"/>
      <c r="HR30" s="61"/>
      <c r="HS30" s="61"/>
      <c r="HT30" s="61"/>
      <c r="HU30" s="61"/>
      <c r="HV30" s="61"/>
      <c r="HW30" s="61"/>
      <c r="HX30" s="61"/>
      <c r="HY30" s="61"/>
      <c r="HZ30" s="61"/>
      <c r="IA30" s="61"/>
      <c r="IB30" s="61"/>
      <c r="IC30" s="61"/>
      <c r="ID30" s="61"/>
      <c r="IE30" s="61"/>
      <c r="IF30" s="61"/>
      <c r="IG30" s="61"/>
      <c r="IH30" s="61"/>
      <c r="II30" s="61"/>
      <c r="IJ30" s="61"/>
      <c r="IK30" s="61"/>
      <c r="IL30" s="61"/>
      <c r="IM30" s="61"/>
      <c r="IN30" s="61"/>
      <c r="IO30" s="61"/>
      <c r="IP30" s="61"/>
      <c r="IQ30" s="61"/>
      <c r="IR30" s="61"/>
      <c r="IS30" s="61"/>
      <c r="IT30" s="61"/>
    </row>
    <row r="31" spans="1:254" x14ac:dyDescent="0.2">
      <c r="A31" s="55">
        <v>24</v>
      </c>
      <c r="B31" s="65" t="s">
        <v>60</v>
      </c>
      <c r="C31" s="18"/>
      <c r="D31" s="18"/>
      <c r="E31" s="18"/>
      <c r="F31" s="19">
        <v>1444.7</v>
      </c>
      <c r="G31" s="46"/>
      <c r="H31" s="34">
        <v>179.1</v>
      </c>
      <c r="I31" s="22">
        <v>6.8570000000000002</v>
      </c>
      <c r="J31" s="23">
        <v>16.463000000000001</v>
      </c>
      <c r="K31" s="24">
        <v>30.344000000000001</v>
      </c>
      <c r="L31" s="24">
        <v>32.811999999999998</v>
      </c>
      <c r="M31" s="94"/>
      <c r="N31" s="25"/>
      <c r="O31" s="25"/>
      <c r="P31" s="24"/>
      <c r="Q31" s="24"/>
      <c r="R31" s="26"/>
      <c r="S31" s="27">
        <f t="shared" ref="S31" si="13">I31+J31+K31+L31</f>
        <v>86.475999999999999</v>
      </c>
      <c r="T31" s="27">
        <f t="shared" ref="T31" si="14">M31+N31+O31+P31+Q31+R31</f>
        <v>0</v>
      </c>
      <c r="U31" s="16">
        <f t="shared" ref="U31" si="15">S31+T31</f>
        <v>86.475999999999999</v>
      </c>
      <c r="V31" s="30"/>
      <c r="W31" s="28"/>
      <c r="X31" s="16"/>
      <c r="Y31" s="91"/>
      <c r="Z31" s="91"/>
      <c r="AA31" s="91"/>
      <c r="AB31" s="91"/>
      <c r="AC31" s="91"/>
      <c r="AD31" s="91"/>
      <c r="AE31" s="91"/>
      <c r="AF31" s="91"/>
      <c r="AG31" s="91"/>
      <c r="AH31" s="91"/>
      <c r="AI31" s="91"/>
      <c r="AJ31" s="91"/>
      <c r="AK31" s="91"/>
      <c r="AL31" s="91"/>
      <c r="AM31" s="91"/>
      <c r="AN31" s="91"/>
      <c r="AO31" s="91"/>
      <c r="AP31" s="91"/>
      <c r="AQ31" s="91"/>
      <c r="AR31" s="91"/>
      <c r="AS31" s="91"/>
      <c r="AT31" s="91"/>
      <c r="AU31" s="91"/>
      <c r="AV31" s="91"/>
      <c r="AW31" s="91"/>
      <c r="AX31" s="91"/>
      <c r="AY31" s="91"/>
      <c r="AZ31" s="91"/>
      <c r="BA31" s="91"/>
      <c r="BB31" s="91"/>
      <c r="BC31" s="91"/>
      <c r="BD31" s="91"/>
      <c r="BE31" s="91"/>
      <c r="BF31" s="91"/>
      <c r="BG31" s="91"/>
      <c r="BH31" s="91"/>
      <c r="BI31" s="91"/>
      <c r="BJ31" s="91"/>
      <c r="BK31" s="91"/>
      <c r="BL31" s="91"/>
      <c r="BM31" s="91"/>
      <c r="BN31" s="91"/>
      <c r="BO31" s="91"/>
      <c r="BP31" s="91"/>
      <c r="BQ31" s="91"/>
      <c r="BR31" s="91"/>
      <c r="BS31" s="91"/>
      <c r="BT31" s="91"/>
      <c r="BU31" s="91"/>
      <c r="BV31" s="91"/>
      <c r="BW31" s="91"/>
      <c r="BX31" s="91"/>
      <c r="BY31" s="91"/>
      <c r="BZ31" s="91"/>
      <c r="CA31" s="91"/>
      <c r="CB31" s="91"/>
      <c r="CC31" s="91"/>
      <c r="CD31" s="91"/>
      <c r="CE31" s="91"/>
      <c r="CF31" s="91"/>
      <c r="CG31" s="91"/>
      <c r="CH31" s="91"/>
      <c r="CI31" s="91"/>
      <c r="CJ31" s="91"/>
      <c r="CK31" s="91"/>
      <c r="CL31" s="91"/>
      <c r="CM31" s="91"/>
      <c r="CN31" s="91"/>
      <c r="CO31" s="91"/>
      <c r="CP31" s="91"/>
      <c r="CQ31" s="91"/>
      <c r="CR31" s="91"/>
      <c r="CS31" s="91"/>
      <c r="CT31" s="91"/>
      <c r="CU31" s="91"/>
      <c r="CV31" s="91"/>
      <c r="CW31" s="91"/>
      <c r="CX31" s="91"/>
      <c r="CY31" s="91"/>
      <c r="CZ31" s="91"/>
      <c r="DA31" s="91"/>
      <c r="DB31" s="91"/>
      <c r="DC31" s="91"/>
      <c r="DD31" s="91"/>
      <c r="DE31" s="91"/>
      <c r="DF31" s="91"/>
      <c r="DG31" s="91"/>
      <c r="DH31" s="91"/>
      <c r="DI31" s="91"/>
      <c r="DJ31" s="91"/>
      <c r="DK31" s="91"/>
      <c r="DL31" s="91"/>
      <c r="DM31" s="91"/>
      <c r="DN31" s="91"/>
      <c r="DO31" s="91"/>
      <c r="DP31" s="91"/>
      <c r="DQ31" s="91"/>
      <c r="DR31" s="91"/>
      <c r="DS31" s="91"/>
      <c r="DT31" s="91"/>
      <c r="DU31" s="91"/>
      <c r="DV31" s="91"/>
      <c r="DW31" s="91"/>
      <c r="DX31" s="91"/>
      <c r="DY31" s="91"/>
      <c r="DZ31" s="91"/>
      <c r="EA31" s="91"/>
      <c r="EB31" s="91"/>
      <c r="EC31" s="91"/>
      <c r="ED31" s="91"/>
      <c r="EE31" s="91"/>
      <c r="EF31" s="91"/>
      <c r="EG31" s="91"/>
      <c r="EH31" s="91"/>
      <c r="EI31" s="91"/>
      <c r="EJ31" s="91"/>
      <c r="EK31" s="91"/>
      <c r="EL31" s="91"/>
      <c r="EM31" s="91"/>
      <c r="EN31" s="91"/>
      <c r="EO31" s="91"/>
      <c r="EP31" s="91"/>
      <c r="EQ31" s="91"/>
      <c r="ER31" s="91"/>
      <c r="ES31" s="91"/>
      <c r="ET31" s="91"/>
      <c r="EU31" s="91"/>
      <c r="EV31" s="91"/>
      <c r="EW31" s="91"/>
      <c r="EX31" s="91"/>
      <c r="EY31" s="91"/>
      <c r="EZ31" s="91"/>
      <c r="FA31" s="91"/>
      <c r="FB31" s="91"/>
      <c r="FC31" s="91"/>
      <c r="FD31" s="91"/>
      <c r="FE31" s="91"/>
      <c r="FF31" s="91"/>
      <c r="FG31" s="91"/>
      <c r="FH31" s="91"/>
      <c r="FI31" s="91"/>
      <c r="FJ31" s="91"/>
      <c r="FK31" s="91"/>
      <c r="FL31" s="91"/>
      <c r="FM31" s="91"/>
      <c r="FN31" s="91"/>
      <c r="FO31" s="91"/>
      <c r="FP31" s="91"/>
      <c r="FQ31" s="91"/>
      <c r="FR31" s="91"/>
      <c r="FS31" s="91"/>
      <c r="FT31" s="91"/>
      <c r="FU31" s="91"/>
      <c r="FV31" s="91"/>
      <c r="FW31" s="91"/>
      <c r="FX31" s="91"/>
      <c r="FY31" s="91"/>
      <c r="FZ31" s="91"/>
      <c r="GA31" s="91"/>
      <c r="GB31" s="91"/>
      <c r="GC31" s="91"/>
      <c r="GD31" s="91"/>
      <c r="GE31" s="91"/>
      <c r="GF31" s="91"/>
      <c r="GG31" s="91"/>
      <c r="GH31" s="91"/>
      <c r="GI31" s="91"/>
      <c r="GJ31" s="91"/>
      <c r="GK31" s="91"/>
      <c r="GL31" s="91"/>
      <c r="GM31" s="91"/>
      <c r="GN31" s="91"/>
      <c r="GO31" s="91"/>
      <c r="GP31" s="91"/>
      <c r="GQ31" s="91"/>
      <c r="GR31" s="91"/>
      <c r="GS31" s="91"/>
      <c r="GT31" s="91"/>
      <c r="GU31" s="91"/>
      <c r="GV31" s="91"/>
      <c r="GW31" s="91"/>
      <c r="GX31" s="91"/>
      <c r="GY31" s="91"/>
      <c r="GZ31" s="91"/>
      <c r="HA31" s="91"/>
      <c r="HB31" s="91"/>
      <c r="HC31" s="91"/>
      <c r="HD31" s="91"/>
      <c r="HE31" s="91"/>
      <c r="HF31" s="91"/>
      <c r="HG31" s="91"/>
      <c r="HH31" s="91"/>
      <c r="HI31" s="91"/>
      <c r="HJ31" s="91"/>
      <c r="HK31" s="91"/>
      <c r="HL31" s="91"/>
      <c r="HM31" s="91"/>
      <c r="HN31" s="91"/>
      <c r="HO31" s="91"/>
      <c r="HP31" s="91"/>
      <c r="HQ31" s="91"/>
      <c r="HR31" s="91"/>
      <c r="HS31" s="91"/>
      <c r="HT31" s="91"/>
      <c r="HU31" s="91"/>
      <c r="HV31" s="91"/>
      <c r="HW31" s="91"/>
      <c r="HX31" s="91"/>
      <c r="HY31" s="91"/>
      <c r="HZ31" s="91"/>
      <c r="IA31" s="91"/>
      <c r="IB31" s="91"/>
      <c r="IC31" s="91"/>
      <c r="ID31" s="91"/>
      <c r="IE31" s="91"/>
      <c r="IF31" s="91"/>
      <c r="IG31" s="91"/>
      <c r="IH31" s="91"/>
      <c r="II31" s="91"/>
      <c r="IJ31" s="91"/>
      <c r="IK31" s="91"/>
      <c r="IL31" s="91"/>
      <c r="IM31" s="91"/>
      <c r="IN31" s="91"/>
      <c r="IO31" s="91"/>
      <c r="IP31" s="91"/>
      <c r="IQ31" s="91"/>
      <c r="IR31" s="91"/>
      <c r="IS31" s="91"/>
      <c r="IT31" s="91"/>
    </row>
    <row r="32" spans="1:254" x14ac:dyDescent="0.2">
      <c r="A32" s="55">
        <v>25</v>
      </c>
      <c r="B32" s="37" t="s">
        <v>29</v>
      </c>
      <c r="C32" s="18">
        <v>2016</v>
      </c>
      <c r="D32" s="18">
        <v>3</v>
      </c>
      <c r="E32" s="18" t="s">
        <v>14</v>
      </c>
      <c r="F32" s="19">
        <v>1370.2</v>
      </c>
      <c r="G32" s="41"/>
      <c r="H32" s="34">
        <v>180.3</v>
      </c>
      <c r="I32" s="22">
        <v>9.36</v>
      </c>
      <c r="J32" s="23">
        <v>19.61</v>
      </c>
      <c r="K32" s="24">
        <v>28.09</v>
      </c>
      <c r="L32" s="24">
        <v>31.96</v>
      </c>
      <c r="M32" s="94"/>
      <c r="N32" s="25"/>
      <c r="O32" s="25"/>
      <c r="P32" s="24"/>
      <c r="Q32" s="24"/>
      <c r="R32" s="26"/>
      <c r="S32" s="27">
        <f t="shared" si="3"/>
        <v>89.02000000000001</v>
      </c>
      <c r="T32" s="27">
        <f t="shared" si="4"/>
        <v>0</v>
      </c>
      <c r="U32" s="16">
        <f t="shared" si="5"/>
        <v>89.02000000000001</v>
      </c>
      <c r="V32" s="30" t="e">
        <f>(F32+G32)*#REF!*12</f>
        <v>#REF!</v>
      </c>
      <c r="W32" s="28" t="e">
        <f>1-(U32/V32)</f>
        <v>#REF!</v>
      </c>
      <c r="X32" s="16">
        <f>(U32/9)</f>
        <v>9.8911111111111119</v>
      </c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</row>
    <row r="33" spans="1:254" x14ac:dyDescent="0.2">
      <c r="A33" s="55">
        <v>26</v>
      </c>
      <c r="B33" s="17" t="s">
        <v>30</v>
      </c>
      <c r="C33" s="18">
        <v>2014</v>
      </c>
      <c r="D33" s="18">
        <v>3</v>
      </c>
      <c r="E33" s="18" t="s">
        <v>14</v>
      </c>
      <c r="F33" s="19">
        <v>1471.94</v>
      </c>
      <c r="G33" s="41"/>
      <c r="H33" s="21">
        <v>218.3</v>
      </c>
      <c r="I33" s="22">
        <v>6.82</v>
      </c>
      <c r="J33" s="23">
        <v>15.29</v>
      </c>
      <c r="K33" s="24">
        <v>25.58</v>
      </c>
      <c r="L33" s="24">
        <v>30.523</v>
      </c>
      <c r="M33" s="94"/>
      <c r="N33" s="25"/>
      <c r="O33" s="25"/>
      <c r="P33" s="24"/>
      <c r="Q33" s="24"/>
      <c r="R33" s="26"/>
      <c r="S33" s="27">
        <f t="shared" si="3"/>
        <v>78.212999999999994</v>
      </c>
      <c r="T33" s="27">
        <f t="shared" si="4"/>
        <v>0</v>
      </c>
      <c r="U33" s="16">
        <f t="shared" si="5"/>
        <v>78.212999999999994</v>
      </c>
      <c r="V33" s="30" t="e">
        <f>(F33+G33)*#REF!*12</f>
        <v>#REF!</v>
      </c>
      <c r="W33" s="28" t="e">
        <f>1-(U33/V33)</f>
        <v>#REF!</v>
      </c>
      <c r="X33" s="16">
        <f t="shared" ref="X33:X49" si="16">(U33/9)</f>
        <v>8.6903333333333332</v>
      </c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</row>
    <row r="34" spans="1:254" x14ac:dyDescent="0.2">
      <c r="A34" s="55">
        <v>27</v>
      </c>
      <c r="B34" s="17" t="s">
        <v>55</v>
      </c>
      <c r="C34" s="18"/>
      <c r="D34" s="18"/>
      <c r="E34" s="18"/>
      <c r="F34" s="19">
        <v>3488.9</v>
      </c>
      <c r="G34" s="44"/>
      <c r="H34" s="21">
        <v>444.6</v>
      </c>
      <c r="I34" s="74">
        <v>23.605</v>
      </c>
      <c r="J34" s="78">
        <v>37.621000000000002</v>
      </c>
      <c r="K34" s="76">
        <v>63.28</v>
      </c>
      <c r="L34" s="76">
        <v>82.915000000000006</v>
      </c>
      <c r="M34" s="94"/>
      <c r="N34" s="75"/>
      <c r="O34" s="75"/>
      <c r="P34" s="24"/>
      <c r="Q34" s="24"/>
      <c r="R34" s="26"/>
      <c r="S34" s="27">
        <f t="shared" si="3"/>
        <v>207.42099999999999</v>
      </c>
      <c r="T34" s="27">
        <f t="shared" si="4"/>
        <v>0</v>
      </c>
      <c r="U34" s="16">
        <f t="shared" si="5"/>
        <v>207.42099999999999</v>
      </c>
      <c r="V34" s="30"/>
      <c r="W34" s="28"/>
      <c r="X34" s="16"/>
      <c r="Y34" s="77"/>
      <c r="Z34" s="77"/>
      <c r="AA34" s="77"/>
      <c r="AB34" s="77"/>
      <c r="AC34" s="77"/>
      <c r="AD34" s="77"/>
      <c r="AE34" s="77"/>
      <c r="AF34" s="77"/>
      <c r="AG34" s="77"/>
      <c r="AH34" s="77"/>
      <c r="AI34" s="77"/>
      <c r="AJ34" s="77"/>
      <c r="AK34" s="77"/>
      <c r="AL34" s="77"/>
      <c r="AM34" s="77"/>
      <c r="AN34" s="77"/>
      <c r="AO34" s="77"/>
      <c r="AP34" s="77"/>
      <c r="AQ34" s="77"/>
      <c r="AR34" s="77"/>
      <c r="AS34" s="77"/>
      <c r="AT34" s="77"/>
      <c r="AU34" s="77"/>
      <c r="AV34" s="77"/>
      <c r="AW34" s="77"/>
      <c r="AX34" s="77"/>
      <c r="AY34" s="77"/>
      <c r="AZ34" s="77"/>
      <c r="BA34" s="77"/>
      <c r="BB34" s="77"/>
      <c r="BC34" s="77"/>
      <c r="BD34" s="77"/>
      <c r="BE34" s="77"/>
      <c r="BF34" s="77"/>
      <c r="BG34" s="77"/>
      <c r="BH34" s="77"/>
      <c r="BI34" s="77"/>
      <c r="BJ34" s="77"/>
      <c r="BK34" s="77"/>
      <c r="BL34" s="77"/>
      <c r="BM34" s="77"/>
      <c r="BN34" s="77"/>
      <c r="BO34" s="77"/>
      <c r="BP34" s="77"/>
      <c r="BQ34" s="77"/>
      <c r="BR34" s="77"/>
      <c r="BS34" s="77"/>
      <c r="BT34" s="77"/>
      <c r="BU34" s="77"/>
      <c r="BV34" s="77"/>
      <c r="BW34" s="77"/>
      <c r="BX34" s="77"/>
      <c r="BY34" s="77"/>
      <c r="BZ34" s="77"/>
      <c r="CA34" s="77"/>
      <c r="CB34" s="77"/>
      <c r="CC34" s="77"/>
      <c r="CD34" s="77"/>
      <c r="CE34" s="77"/>
      <c r="CF34" s="77"/>
      <c r="CG34" s="77"/>
      <c r="CH34" s="77"/>
      <c r="CI34" s="77"/>
      <c r="CJ34" s="77"/>
      <c r="CK34" s="77"/>
      <c r="CL34" s="77"/>
      <c r="CM34" s="77"/>
      <c r="CN34" s="77"/>
      <c r="CO34" s="77"/>
      <c r="CP34" s="77"/>
      <c r="CQ34" s="77"/>
      <c r="CR34" s="77"/>
      <c r="CS34" s="77"/>
      <c r="CT34" s="77"/>
      <c r="CU34" s="77"/>
      <c r="CV34" s="77"/>
      <c r="CW34" s="77"/>
      <c r="CX34" s="77"/>
      <c r="CY34" s="77"/>
      <c r="CZ34" s="77"/>
      <c r="DA34" s="77"/>
      <c r="DB34" s="77"/>
      <c r="DC34" s="77"/>
      <c r="DD34" s="77"/>
      <c r="DE34" s="77"/>
      <c r="DF34" s="77"/>
      <c r="DG34" s="77"/>
      <c r="DH34" s="77"/>
      <c r="DI34" s="77"/>
      <c r="DJ34" s="77"/>
      <c r="DK34" s="77"/>
      <c r="DL34" s="77"/>
      <c r="DM34" s="77"/>
      <c r="DN34" s="77"/>
      <c r="DO34" s="77"/>
      <c r="DP34" s="77"/>
      <c r="DQ34" s="77"/>
      <c r="DR34" s="77"/>
      <c r="DS34" s="77"/>
      <c r="DT34" s="77"/>
      <c r="DU34" s="77"/>
      <c r="DV34" s="77"/>
      <c r="DW34" s="77"/>
      <c r="DX34" s="77"/>
      <c r="DY34" s="77"/>
      <c r="DZ34" s="77"/>
      <c r="EA34" s="77"/>
      <c r="EB34" s="77"/>
      <c r="EC34" s="77"/>
      <c r="ED34" s="77"/>
      <c r="EE34" s="77"/>
      <c r="EF34" s="77"/>
      <c r="EG34" s="77"/>
      <c r="EH34" s="77"/>
      <c r="EI34" s="77"/>
      <c r="EJ34" s="77"/>
      <c r="EK34" s="77"/>
      <c r="EL34" s="77"/>
      <c r="EM34" s="77"/>
      <c r="EN34" s="77"/>
      <c r="EO34" s="77"/>
      <c r="EP34" s="77"/>
      <c r="EQ34" s="77"/>
      <c r="ER34" s="77"/>
      <c r="ES34" s="77"/>
      <c r="ET34" s="77"/>
      <c r="EU34" s="77"/>
      <c r="EV34" s="77"/>
      <c r="EW34" s="77"/>
      <c r="EX34" s="77"/>
      <c r="EY34" s="77"/>
      <c r="EZ34" s="77"/>
      <c r="FA34" s="77"/>
      <c r="FB34" s="77"/>
      <c r="FC34" s="77"/>
      <c r="FD34" s="77"/>
      <c r="FE34" s="77"/>
      <c r="FF34" s="77"/>
      <c r="FG34" s="77"/>
      <c r="FH34" s="77"/>
      <c r="FI34" s="77"/>
      <c r="FJ34" s="77"/>
      <c r="FK34" s="77"/>
      <c r="FL34" s="77"/>
      <c r="FM34" s="77"/>
      <c r="FN34" s="77"/>
      <c r="FO34" s="77"/>
      <c r="FP34" s="77"/>
      <c r="FQ34" s="77"/>
      <c r="FR34" s="77"/>
      <c r="FS34" s="77"/>
      <c r="FT34" s="77"/>
      <c r="FU34" s="77"/>
      <c r="FV34" s="77"/>
      <c r="FW34" s="77"/>
      <c r="FX34" s="77"/>
      <c r="FY34" s="77"/>
      <c r="FZ34" s="77"/>
      <c r="GA34" s="77"/>
      <c r="GB34" s="77"/>
      <c r="GC34" s="77"/>
      <c r="GD34" s="77"/>
      <c r="GE34" s="77"/>
      <c r="GF34" s="77"/>
      <c r="GG34" s="77"/>
      <c r="GH34" s="77"/>
      <c r="GI34" s="77"/>
      <c r="GJ34" s="77"/>
      <c r="GK34" s="77"/>
      <c r="GL34" s="77"/>
      <c r="GM34" s="77"/>
      <c r="GN34" s="77"/>
      <c r="GO34" s="77"/>
      <c r="GP34" s="77"/>
      <c r="GQ34" s="77"/>
      <c r="GR34" s="77"/>
      <c r="GS34" s="77"/>
      <c r="GT34" s="77"/>
      <c r="GU34" s="77"/>
      <c r="GV34" s="77"/>
      <c r="GW34" s="77"/>
      <c r="GX34" s="77"/>
      <c r="GY34" s="77"/>
      <c r="GZ34" s="77"/>
      <c r="HA34" s="77"/>
      <c r="HB34" s="77"/>
      <c r="HC34" s="77"/>
      <c r="HD34" s="77"/>
      <c r="HE34" s="77"/>
      <c r="HF34" s="77"/>
      <c r="HG34" s="77"/>
      <c r="HH34" s="77"/>
      <c r="HI34" s="77"/>
      <c r="HJ34" s="77"/>
      <c r="HK34" s="77"/>
      <c r="HL34" s="77"/>
      <c r="HM34" s="77"/>
      <c r="HN34" s="77"/>
      <c r="HO34" s="77"/>
      <c r="HP34" s="77"/>
      <c r="HQ34" s="77"/>
      <c r="HR34" s="77"/>
      <c r="HS34" s="77"/>
      <c r="HT34" s="77"/>
      <c r="HU34" s="77"/>
      <c r="HV34" s="77"/>
      <c r="HW34" s="77"/>
      <c r="HX34" s="77"/>
      <c r="HY34" s="77"/>
      <c r="HZ34" s="77"/>
      <c r="IA34" s="77"/>
      <c r="IB34" s="77"/>
      <c r="IC34" s="77"/>
      <c r="ID34" s="77"/>
      <c r="IE34" s="77"/>
      <c r="IF34" s="77"/>
      <c r="IG34" s="77"/>
      <c r="IH34" s="77"/>
      <c r="II34" s="77"/>
      <c r="IJ34" s="77"/>
      <c r="IK34" s="77"/>
      <c r="IL34" s="77"/>
      <c r="IM34" s="77"/>
      <c r="IN34" s="77"/>
      <c r="IO34" s="77"/>
      <c r="IP34" s="77"/>
      <c r="IQ34" s="77"/>
      <c r="IR34" s="77"/>
      <c r="IS34" s="77"/>
      <c r="IT34" s="77"/>
    </row>
    <row r="35" spans="1:254" ht="27.75" customHeight="1" x14ac:dyDescent="0.2">
      <c r="A35" s="55">
        <v>28</v>
      </c>
      <c r="B35" s="36" t="s">
        <v>31</v>
      </c>
      <c r="C35" s="18">
        <v>2003.2012</v>
      </c>
      <c r="D35" s="18">
        <v>5</v>
      </c>
      <c r="E35" s="18" t="s">
        <v>14</v>
      </c>
      <c r="F35" s="29">
        <v>5148.55</v>
      </c>
      <c r="G35" s="44"/>
      <c r="H35" s="21">
        <v>513.79999999999995</v>
      </c>
      <c r="I35" s="22">
        <v>19.07</v>
      </c>
      <c r="J35" s="23">
        <v>54.93</v>
      </c>
      <c r="K35" s="24">
        <v>84.82</v>
      </c>
      <c r="L35" s="24">
        <v>99.15</v>
      </c>
      <c r="M35" s="94"/>
      <c r="N35" s="25"/>
      <c r="O35" s="25"/>
      <c r="P35" s="24"/>
      <c r="Q35" s="24"/>
      <c r="R35" s="26"/>
      <c r="S35" s="27">
        <f t="shared" si="3"/>
        <v>257.97000000000003</v>
      </c>
      <c r="T35" s="27">
        <f t="shared" si="4"/>
        <v>0</v>
      </c>
      <c r="U35" s="16">
        <f t="shared" si="5"/>
        <v>257.97000000000003</v>
      </c>
      <c r="V35" s="30" t="e">
        <f>(F35+G35)*#REF!*12</f>
        <v>#REF!</v>
      </c>
      <c r="W35" s="28" t="e">
        <f t="shared" ref="W35:W49" si="17">1-(U35/V35)</f>
        <v>#REF!</v>
      </c>
      <c r="X35" s="16">
        <f t="shared" si="16"/>
        <v>28.663333333333338</v>
      </c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</row>
    <row r="36" spans="1:254" ht="24" x14ac:dyDescent="0.2">
      <c r="A36" s="55">
        <v>29</v>
      </c>
      <c r="B36" s="36" t="s">
        <v>32</v>
      </c>
      <c r="C36" s="18">
        <v>2000</v>
      </c>
      <c r="D36" s="18">
        <v>5</v>
      </c>
      <c r="E36" s="18" t="s">
        <v>14</v>
      </c>
      <c r="F36" s="29">
        <v>5618.9</v>
      </c>
      <c r="G36" s="45">
        <v>85.8</v>
      </c>
      <c r="H36" s="21">
        <v>494.4</v>
      </c>
      <c r="I36" s="22">
        <v>35.204999999999998</v>
      </c>
      <c r="J36" s="23">
        <v>94.897999999999996</v>
      </c>
      <c r="K36" s="24">
        <v>146.07</v>
      </c>
      <c r="L36" s="24">
        <v>167.489</v>
      </c>
      <c r="M36" s="94"/>
      <c r="N36" s="25"/>
      <c r="O36" s="25"/>
      <c r="P36" s="24"/>
      <c r="Q36" s="24"/>
      <c r="R36" s="26"/>
      <c r="S36" s="27">
        <f t="shared" si="3"/>
        <v>443.66200000000003</v>
      </c>
      <c r="T36" s="27">
        <f t="shared" si="4"/>
        <v>0</v>
      </c>
      <c r="U36" s="16">
        <f t="shared" si="5"/>
        <v>443.66200000000003</v>
      </c>
      <c r="V36" s="30" t="e">
        <f>(F36+G36)*#REF!*12</f>
        <v>#REF!</v>
      </c>
      <c r="W36" s="28" t="e">
        <f>1-(U36/V36)</f>
        <v>#REF!</v>
      </c>
      <c r="X36" s="16">
        <f t="shared" si="16"/>
        <v>49.295777777777779</v>
      </c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</row>
    <row r="37" spans="1:254" ht="15" x14ac:dyDescent="0.2">
      <c r="A37" s="55">
        <v>30</v>
      </c>
      <c r="B37" s="36" t="s">
        <v>63</v>
      </c>
      <c r="C37" s="99">
        <v>2001</v>
      </c>
      <c r="D37" s="99">
        <v>5</v>
      </c>
      <c r="E37" s="100" t="s">
        <v>64</v>
      </c>
      <c r="F37" s="29">
        <v>1639</v>
      </c>
      <c r="G37" s="64"/>
      <c r="H37" s="21">
        <v>160.6</v>
      </c>
      <c r="I37" s="22">
        <v>8.6300000000000008</v>
      </c>
      <c r="J37" s="23">
        <v>23.31</v>
      </c>
      <c r="K37" s="24">
        <v>36.44</v>
      </c>
      <c r="L37" s="24">
        <v>42.5</v>
      </c>
      <c r="M37" s="94"/>
      <c r="N37" s="25"/>
      <c r="O37" s="25"/>
      <c r="P37" s="24"/>
      <c r="Q37" s="24"/>
      <c r="R37" s="26"/>
      <c r="S37" s="27">
        <f t="shared" ref="S37" si="18">I37+J37+K37+L37</f>
        <v>110.88</v>
      </c>
      <c r="T37" s="27">
        <f t="shared" ref="T37" si="19">M37+N37+O37+P37+Q37+R37</f>
        <v>0</v>
      </c>
      <c r="U37" s="16">
        <f t="shared" ref="U37" si="20">S37+T37</f>
        <v>110.88</v>
      </c>
      <c r="V37" s="30"/>
      <c r="W37" s="28"/>
      <c r="X37" s="16"/>
      <c r="Y37" s="98"/>
      <c r="Z37" s="98"/>
      <c r="AA37" s="98"/>
      <c r="AB37" s="98"/>
      <c r="AC37" s="98"/>
      <c r="AD37" s="98"/>
      <c r="AE37" s="98"/>
      <c r="AF37" s="98"/>
      <c r="AG37" s="98"/>
      <c r="AH37" s="98"/>
      <c r="AI37" s="98"/>
      <c r="AJ37" s="98"/>
      <c r="AK37" s="98"/>
      <c r="AL37" s="98"/>
      <c r="AM37" s="98"/>
      <c r="AN37" s="98"/>
      <c r="AO37" s="98"/>
      <c r="AP37" s="98"/>
      <c r="AQ37" s="98"/>
      <c r="AR37" s="98"/>
      <c r="AS37" s="98"/>
      <c r="AT37" s="98"/>
      <c r="AU37" s="98"/>
      <c r="AV37" s="98"/>
      <c r="AW37" s="98"/>
      <c r="AX37" s="98"/>
      <c r="AY37" s="98"/>
      <c r="AZ37" s="98"/>
      <c r="BA37" s="98"/>
      <c r="BB37" s="98"/>
      <c r="BC37" s="98"/>
      <c r="BD37" s="98"/>
      <c r="BE37" s="98"/>
      <c r="BF37" s="98"/>
      <c r="BG37" s="98"/>
      <c r="BH37" s="98"/>
      <c r="BI37" s="98"/>
      <c r="BJ37" s="98"/>
      <c r="BK37" s="98"/>
      <c r="BL37" s="98"/>
      <c r="BM37" s="98"/>
      <c r="BN37" s="98"/>
      <c r="BO37" s="98"/>
      <c r="BP37" s="98"/>
      <c r="BQ37" s="98"/>
      <c r="BR37" s="98"/>
      <c r="BS37" s="98"/>
      <c r="BT37" s="98"/>
      <c r="BU37" s="98"/>
      <c r="BV37" s="98"/>
      <c r="BW37" s="98"/>
      <c r="BX37" s="98"/>
      <c r="BY37" s="98"/>
      <c r="BZ37" s="98"/>
      <c r="CA37" s="98"/>
      <c r="CB37" s="98"/>
      <c r="CC37" s="98"/>
      <c r="CD37" s="98"/>
      <c r="CE37" s="98"/>
      <c r="CF37" s="98"/>
      <c r="CG37" s="98"/>
      <c r="CH37" s="98"/>
      <c r="CI37" s="98"/>
      <c r="CJ37" s="98"/>
      <c r="CK37" s="98"/>
      <c r="CL37" s="98"/>
      <c r="CM37" s="98"/>
      <c r="CN37" s="98"/>
      <c r="CO37" s="98"/>
      <c r="CP37" s="98"/>
      <c r="CQ37" s="98"/>
      <c r="CR37" s="98"/>
      <c r="CS37" s="98"/>
      <c r="CT37" s="98"/>
      <c r="CU37" s="98"/>
      <c r="CV37" s="98"/>
      <c r="CW37" s="98"/>
      <c r="CX37" s="98"/>
      <c r="CY37" s="98"/>
      <c r="CZ37" s="98"/>
      <c r="DA37" s="98"/>
      <c r="DB37" s="98"/>
      <c r="DC37" s="98"/>
      <c r="DD37" s="98"/>
      <c r="DE37" s="98"/>
      <c r="DF37" s="98"/>
      <c r="DG37" s="98"/>
      <c r="DH37" s="98"/>
      <c r="DI37" s="98"/>
      <c r="DJ37" s="98"/>
      <c r="DK37" s="98"/>
      <c r="DL37" s="98"/>
      <c r="DM37" s="98"/>
      <c r="DN37" s="98"/>
      <c r="DO37" s="98"/>
      <c r="DP37" s="98"/>
      <c r="DQ37" s="98"/>
      <c r="DR37" s="98"/>
      <c r="DS37" s="98"/>
      <c r="DT37" s="98"/>
      <c r="DU37" s="98"/>
      <c r="DV37" s="98"/>
      <c r="DW37" s="98"/>
      <c r="DX37" s="98"/>
      <c r="DY37" s="98"/>
      <c r="DZ37" s="98"/>
      <c r="EA37" s="98"/>
      <c r="EB37" s="98"/>
      <c r="EC37" s="98"/>
      <c r="ED37" s="98"/>
      <c r="EE37" s="98"/>
      <c r="EF37" s="98"/>
      <c r="EG37" s="98"/>
      <c r="EH37" s="98"/>
      <c r="EI37" s="98"/>
      <c r="EJ37" s="98"/>
      <c r="EK37" s="98"/>
      <c r="EL37" s="98"/>
      <c r="EM37" s="98"/>
      <c r="EN37" s="98"/>
      <c r="EO37" s="98"/>
      <c r="EP37" s="98"/>
      <c r="EQ37" s="98"/>
      <c r="ER37" s="98"/>
      <c r="ES37" s="98"/>
      <c r="ET37" s="98"/>
      <c r="EU37" s="98"/>
      <c r="EV37" s="98"/>
      <c r="EW37" s="98"/>
      <c r="EX37" s="98"/>
      <c r="EY37" s="98"/>
      <c r="EZ37" s="98"/>
      <c r="FA37" s="98"/>
      <c r="FB37" s="98"/>
      <c r="FC37" s="98"/>
      <c r="FD37" s="98"/>
      <c r="FE37" s="98"/>
      <c r="FF37" s="98"/>
      <c r="FG37" s="98"/>
      <c r="FH37" s="98"/>
      <c r="FI37" s="98"/>
      <c r="FJ37" s="98"/>
      <c r="FK37" s="98"/>
      <c r="FL37" s="98"/>
      <c r="FM37" s="98"/>
      <c r="FN37" s="98"/>
      <c r="FO37" s="98"/>
      <c r="FP37" s="98"/>
      <c r="FQ37" s="98"/>
      <c r="FR37" s="98"/>
      <c r="FS37" s="98"/>
      <c r="FT37" s="98"/>
      <c r="FU37" s="98"/>
      <c r="FV37" s="98"/>
      <c r="FW37" s="98"/>
      <c r="FX37" s="98"/>
      <c r="FY37" s="98"/>
      <c r="FZ37" s="98"/>
      <c r="GA37" s="98"/>
      <c r="GB37" s="98"/>
      <c r="GC37" s="98"/>
      <c r="GD37" s="98"/>
      <c r="GE37" s="98"/>
      <c r="GF37" s="98"/>
      <c r="GG37" s="98"/>
      <c r="GH37" s="98"/>
      <c r="GI37" s="98"/>
      <c r="GJ37" s="98"/>
      <c r="GK37" s="98"/>
      <c r="GL37" s="98"/>
      <c r="GM37" s="98"/>
      <c r="GN37" s="98"/>
      <c r="GO37" s="98"/>
      <c r="GP37" s="98"/>
      <c r="GQ37" s="98"/>
      <c r="GR37" s="98"/>
      <c r="GS37" s="98"/>
      <c r="GT37" s="98"/>
      <c r="GU37" s="98"/>
      <c r="GV37" s="98"/>
      <c r="GW37" s="98"/>
      <c r="GX37" s="98"/>
      <c r="GY37" s="98"/>
      <c r="GZ37" s="98"/>
      <c r="HA37" s="98"/>
      <c r="HB37" s="98"/>
      <c r="HC37" s="98"/>
      <c r="HD37" s="98"/>
      <c r="HE37" s="98"/>
      <c r="HF37" s="98"/>
      <c r="HG37" s="98"/>
      <c r="HH37" s="98"/>
      <c r="HI37" s="98"/>
      <c r="HJ37" s="98"/>
      <c r="HK37" s="98"/>
      <c r="HL37" s="98"/>
      <c r="HM37" s="98"/>
      <c r="HN37" s="98"/>
      <c r="HO37" s="98"/>
      <c r="HP37" s="98"/>
      <c r="HQ37" s="98"/>
      <c r="HR37" s="98"/>
      <c r="HS37" s="98"/>
      <c r="HT37" s="98"/>
      <c r="HU37" s="98"/>
      <c r="HV37" s="98"/>
      <c r="HW37" s="98"/>
      <c r="HX37" s="98"/>
      <c r="HY37" s="98"/>
      <c r="HZ37" s="98"/>
      <c r="IA37" s="98"/>
      <c r="IB37" s="98"/>
      <c r="IC37" s="98"/>
      <c r="ID37" s="98"/>
      <c r="IE37" s="98"/>
      <c r="IF37" s="98"/>
      <c r="IG37" s="98"/>
      <c r="IH37" s="98"/>
      <c r="II37" s="98"/>
      <c r="IJ37" s="98"/>
      <c r="IK37" s="98"/>
      <c r="IL37" s="98"/>
      <c r="IM37" s="98"/>
      <c r="IN37" s="98"/>
      <c r="IO37" s="98"/>
      <c r="IP37" s="98"/>
      <c r="IQ37" s="98"/>
      <c r="IR37" s="98"/>
      <c r="IS37" s="98"/>
      <c r="IT37" s="98"/>
    </row>
    <row r="38" spans="1:254" x14ac:dyDescent="0.2">
      <c r="A38" s="55">
        <v>31</v>
      </c>
      <c r="B38" s="17" t="s">
        <v>33</v>
      </c>
      <c r="C38" s="18">
        <v>2003</v>
      </c>
      <c r="D38" s="39">
        <v>0.8</v>
      </c>
      <c r="E38" s="18" t="s">
        <v>14</v>
      </c>
      <c r="F38" s="29">
        <v>3057.6</v>
      </c>
      <c r="G38" s="41"/>
      <c r="H38" s="21">
        <v>300.43</v>
      </c>
      <c r="I38" s="22">
        <v>13.85</v>
      </c>
      <c r="J38" s="23">
        <v>42.12</v>
      </c>
      <c r="K38" s="24">
        <v>63.155999999999999</v>
      </c>
      <c r="L38" s="24">
        <v>56.268000000000001</v>
      </c>
      <c r="M38" s="94"/>
      <c r="N38" s="25"/>
      <c r="O38" s="25"/>
      <c r="P38" s="24"/>
      <c r="Q38" s="24"/>
      <c r="R38" s="24"/>
      <c r="S38" s="27">
        <f t="shared" si="3"/>
        <v>175.39400000000001</v>
      </c>
      <c r="T38" s="27">
        <f t="shared" si="4"/>
        <v>0</v>
      </c>
      <c r="U38" s="16">
        <f t="shared" si="5"/>
        <v>175.39400000000001</v>
      </c>
      <c r="V38" s="30" t="e">
        <f>(F38+G38)*#REF!*12</f>
        <v>#REF!</v>
      </c>
      <c r="W38" s="28" t="e">
        <f t="shared" si="17"/>
        <v>#REF!</v>
      </c>
      <c r="X38" s="16">
        <f t="shared" si="16"/>
        <v>19.488222222222223</v>
      </c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</row>
    <row r="39" spans="1:254" x14ac:dyDescent="0.2">
      <c r="A39" s="55">
        <v>32</v>
      </c>
      <c r="B39" s="17" t="s">
        <v>48</v>
      </c>
      <c r="C39" s="18">
        <v>1993</v>
      </c>
      <c r="D39" s="39">
        <v>5</v>
      </c>
      <c r="E39" s="18" t="s">
        <v>13</v>
      </c>
      <c r="F39" s="29">
        <v>1947.7</v>
      </c>
      <c r="G39" s="41"/>
      <c r="H39" s="33">
        <v>153</v>
      </c>
      <c r="I39" s="22">
        <v>11.096</v>
      </c>
      <c r="J39" s="23">
        <v>31.815000000000001</v>
      </c>
      <c r="K39" s="24">
        <v>46.34</v>
      </c>
      <c r="L39" s="24">
        <v>55.271999999999998</v>
      </c>
      <c r="M39" s="94"/>
      <c r="N39" s="25"/>
      <c r="O39" s="25"/>
      <c r="P39" s="24"/>
      <c r="Q39" s="24"/>
      <c r="R39" s="24"/>
      <c r="S39" s="27">
        <f t="shared" si="3"/>
        <v>144.523</v>
      </c>
      <c r="T39" s="27">
        <f t="shared" si="4"/>
        <v>0</v>
      </c>
      <c r="U39" s="16">
        <f t="shared" si="5"/>
        <v>144.523</v>
      </c>
      <c r="V39" s="30"/>
      <c r="W39" s="28"/>
      <c r="X39" s="16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1"/>
      <c r="BM39" s="61"/>
      <c r="BN39" s="61"/>
      <c r="BO39" s="61"/>
      <c r="BP39" s="61"/>
      <c r="BQ39" s="61"/>
      <c r="BR39" s="61"/>
      <c r="BS39" s="61"/>
      <c r="BT39" s="61"/>
      <c r="BU39" s="61"/>
      <c r="BV39" s="61"/>
      <c r="BW39" s="61"/>
      <c r="BX39" s="61"/>
      <c r="BY39" s="61"/>
      <c r="BZ39" s="61"/>
      <c r="CA39" s="61"/>
      <c r="CB39" s="61"/>
      <c r="CC39" s="61"/>
      <c r="CD39" s="61"/>
      <c r="CE39" s="61"/>
      <c r="CF39" s="61"/>
      <c r="CG39" s="61"/>
      <c r="CH39" s="61"/>
      <c r="CI39" s="61"/>
      <c r="CJ39" s="61"/>
      <c r="CK39" s="61"/>
      <c r="CL39" s="61"/>
      <c r="CM39" s="61"/>
      <c r="CN39" s="61"/>
      <c r="CO39" s="61"/>
      <c r="CP39" s="61"/>
      <c r="CQ39" s="61"/>
      <c r="CR39" s="61"/>
      <c r="CS39" s="61"/>
      <c r="CT39" s="61"/>
      <c r="CU39" s="61"/>
      <c r="CV39" s="61"/>
      <c r="CW39" s="61"/>
      <c r="CX39" s="61"/>
      <c r="CY39" s="61"/>
      <c r="CZ39" s="61"/>
      <c r="DA39" s="61"/>
      <c r="DB39" s="61"/>
      <c r="DC39" s="61"/>
      <c r="DD39" s="61"/>
      <c r="DE39" s="61"/>
      <c r="DF39" s="61"/>
      <c r="DG39" s="61"/>
      <c r="DH39" s="61"/>
      <c r="DI39" s="61"/>
      <c r="DJ39" s="61"/>
      <c r="DK39" s="61"/>
      <c r="DL39" s="61"/>
      <c r="DM39" s="61"/>
      <c r="DN39" s="61"/>
      <c r="DO39" s="61"/>
      <c r="DP39" s="61"/>
      <c r="DQ39" s="61"/>
      <c r="DR39" s="61"/>
      <c r="DS39" s="61"/>
      <c r="DT39" s="61"/>
      <c r="DU39" s="61"/>
      <c r="DV39" s="61"/>
      <c r="DW39" s="61"/>
      <c r="DX39" s="61"/>
      <c r="DY39" s="61"/>
      <c r="DZ39" s="61"/>
      <c r="EA39" s="61"/>
      <c r="EB39" s="61"/>
      <c r="EC39" s="61"/>
      <c r="ED39" s="61"/>
      <c r="EE39" s="61"/>
      <c r="EF39" s="61"/>
      <c r="EG39" s="61"/>
      <c r="EH39" s="61"/>
      <c r="EI39" s="61"/>
      <c r="EJ39" s="61"/>
      <c r="EK39" s="61"/>
      <c r="EL39" s="61"/>
      <c r="EM39" s="61"/>
      <c r="EN39" s="61"/>
      <c r="EO39" s="61"/>
      <c r="EP39" s="61"/>
      <c r="EQ39" s="61"/>
      <c r="ER39" s="61"/>
      <c r="ES39" s="61"/>
      <c r="ET39" s="61"/>
      <c r="EU39" s="61"/>
      <c r="EV39" s="61"/>
      <c r="EW39" s="61"/>
      <c r="EX39" s="61"/>
      <c r="EY39" s="61"/>
      <c r="EZ39" s="61"/>
      <c r="FA39" s="61"/>
      <c r="FB39" s="61"/>
      <c r="FC39" s="61"/>
      <c r="FD39" s="61"/>
      <c r="FE39" s="61"/>
      <c r="FF39" s="61"/>
      <c r="FG39" s="61"/>
      <c r="FH39" s="61"/>
      <c r="FI39" s="61"/>
      <c r="FJ39" s="61"/>
      <c r="FK39" s="61"/>
      <c r="FL39" s="61"/>
      <c r="FM39" s="61"/>
      <c r="FN39" s="61"/>
      <c r="FO39" s="61"/>
      <c r="FP39" s="61"/>
      <c r="FQ39" s="61"/>
      <c r="FR39" s="61"/>
      <c r="FS39" s="61"/>
      <c r="FT39" s="61"/>
      <c r="FU39" s="61"/>
      <c r="FV39" s="61"/>
      <c r="FW39" s="61"/>
      <c r="FX39" s="61"/>
      <c r="FY39" s="61"/>
      <c r="FZ39" s="61"/>
      <c r="GA39" s="61"/>
      <c r="GB39" s="61"/>
      <c r="GC39" s="61"/>
      <c r="GD39" s="61"/>
      <c r="GE39" s="61"/>
      <c r="GF39" s="61"/>
      <c r="GG39" s="61"/>
      <c r="GH39" s="61"/>
      <c r="GI39" s="61"/>
      <c r="GJ39" s="61"/>
      <c r="GK39" s="61"/>
      <c r="GL39" s="61"/>
      <c r="GM39" s="61"/>
      <c r="GN39" s="61"/>
      <c r="GO39" s="61"/>
      <c r="GP39" s="61"/>
      <c r="GQ39" s="61"/>
      <c r="GR39" s="61"/>
      <c r="GS39" s="61"/>
      <c r="GT39" s="61"/>
      <c r="GU39" s="61"/>
      <c r="GV39" s="61"/>
      <c r="GW39" s="61"/>
      <c r="GX39" s="61"/>
      <c r="GY39" s="61"/>
      <c r="GZ39" s="61"/>
      <c r="HA39" s="61"/>
      <c r="HB39" s="61"/>
      <c r="HC39" s="61"/>
      <c r="HD39" s="61"/>
      <c r="HE39" s="61"/>
      <c r="HF39" s="61"/>
      <c r="HG39" s="61"/>
      <c r="HH39" s="61"/>
      <c r="HI39" s="61"/>
      <c r="HJ39" s="61"/>
      <c r="HK39" s="61"/>
      <c r="HL39" s="61"/>
      <c r="HM39" s="61"/>
      <c r="HN39" s="61"/>
      <c r="HO39" s="61"/>
      <c r="HP39" s="61"/>
      <c r="HQ39" s="61"/>
      <c r="HR39" s="61"/>
      <c r="HS39" s="61"/>
      <c r="HT39" s="61"/>
      <c r="HU39" s="61"/>
      <c r="HV39" s="61"/>
      <c r="HW39" s="61"/>
      <c r="HX39" s="61"/>
      <c r="HY39" s="61"/>
      <c r="HZ39" s="61"/>
      <c r="IA39" s="61"/>
      <c r="IB39" s="61"/>
      <c r="IC39" s="61"/>
      <c r="ID39" s="61"/>
      <c r="IE39" s="61"/>
      <c r="IF39" s="61"/>
      <c r="IG39" s="61"/>
      <c r="IH39" s="61"/>
      <c r="II39" s="61"/>
      <c r="IJ39" s="61"/>
      <c r="IK39" s="61"/>
      <c r="IL39" s="61"/>
      <c r="IM39" s="61"/>
      <c r="IN39" s="61"/>
      <c r="IO39" s="61"/>
      <c r="IP39" s="61"/>
      <c r="IQ39" s="61"/>
      <c r="IR39" s="61"/>
      <c r="IS39" s="61"/>
      <c r="IT39" s="61"/>
    </row>
    <row r="40" spans="1:254" x14ac:dyDescent="0.2">
      <c r="A40" s="55">
        <v>33</v>
      </c>
      <c r="B40" s="17" t="s">
        <v>34</v>
      </c>
      <c r="C40" s="18">
        <v>1998</v>
      </c>
      <c r="D40" s="18">
        <v>5</v>
      </c>
      <c r="E40" s="18" t="s">
        <v>13</v>
      </c>
      <c r="F40" s="19">
        <v>5734.8</v>
      </c>
      <c r="G40" s="41"/>
      <c r="H40" s="33">
        <v>430.7</v>
      </c>
      <c r="I40" s="22">
        <v>19.202999999999999</v>
      </c>
      <c r="J40" s="23">
        <v>75.682000000000002</v>
      </c>
      <c r="K40" s="24">
        <v>131.25</v>
      </c>
      <c r="L40" s="24">
        <v>154.834</v>
      </c>
      <c r="M40" s="94"/>
      <c r="N40" s="25"/>
      <c r="O40" s="25"/>
      <c r="P40" s="24"/>
      <c r="Q40" s="24"/>
      <c r="R40" s="24"/>
      <c r="S40" s="27">
        <f t="shared" si="3"/>
        <v>380.96899999999999</v>
      </c>
      <c r="T40" s="27">
        <f t="shared" si="4"/>
        <v>0</v>
      </c>
      <c r="U40" s="16">
        <f t="shared" si="5"/>
        <v>380.96899999999999</v>
      </c>
      <c r="V40" s="30" t="e">
        <f>(F40+G40)*#REF!*12</f>
        <v>#REF!</v>
      </c>
      <c r="W40" s="28" t="e">
        <f>1-(U40/V40)</f>
        <v>#REF!</v>
      </c>
      <c r="X40" s="16">
        <f t="shared" si="16"/>
        <v>42.329888888888888</v>
      </c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</row>
    <row r="41" spans="1:254" x14ac:dyDescent="0.2">
      <c r="A41" s="55">
        <v>34</v>
      </c>
      <c r="B41" s="17" t="s">
        <v>35</v>
      </c>
      <c r="C41" s="18">
        <v>1995</v>
      </c>
      <c r="D41" s="18">
        <v>4</v>
      </c>
      <c r="E41" s="18" t="s">
        <v>13</v>
      </c>
      <c r="F41" s="29">
        <v>634.79999999999995</v>
      </c>
      <c r="G41" s="46"/>
      <c r="H41" s="33">
        <v>47.6</v>
      </c>
      <c r="I41" s="22">
        <v>4.4829999999999997</v>
      </c>
      <c r="J41" s="23">
        <v>6.6909999999999998</v>
      </c>
      <c r="K41" s="24">
        <v>10.788</v>
      </c>
      <c r="L41" s="24">
        <v>12.94</v>
      </c>
      <c r="M41" s="94"/>
      <c r="N41" s="25"/>
      <c r="O41" s="25"/>
      <c r="P41" s="24"/>
      <c r="Q41" s="24"/>
      <c r="R41" s="24"/>
      <c r="S41" s="27">
        <f t="shared" si="3"/>
        <v>34.902000000000001</v>
      </c>
      <c r="T41" s="27">
        <f t="shared" si="4"/>
        <v>0</v>
      </c>
      <c r="U41" s="16">
        <f t="shared" si="5"/>
        <v>34.902000000000001</v>
      </c>
      <c r="V41" s="30" t="e">
        <f>(F41+G41)*#REF!*12</f>
        <v>#REF!</v>
      </c>
      <c r="W41" s="28" t="e">
        <f>1-(U41/V41)</f>
        <v>#REF!</v>
      </c>
      <c r="X41" s="16">
        <f t="shared" si="16"/>
        <v>3.8780000000000001</v>
      </c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</row>
    <row r="42" spans="1:254" x14ac:dyDescent="0.2">
      <c r="A42" s="55">
        <v>35</v>
      </c>
      <c r="B42" s="17" t="s">
        <v>36</v>
      </c>
      <c r="C42" s="18">
        <v>1967</v>
      </c>
      <c r="D42" s="18">
        <v>5</v>
      </c>
      <c r="E42" s="18" t="s">
        <v>14</v>
      </c>
      <c r="F42" s="29">
        <v>1583.6</v>
      </c>
      <c r="G42" s="46">
        <v>152.80000000000001</v>
      </c>
      <c r="H42" s="33">
        <v>142.30000000000001</v>
      </c>
      <c r="I42" s="22">
        <v>12.391</v>
      </c>
      <c r="J42" s="23">
        <v>30.504999999999999</v>
      </c>
      <c r="K42" s="24">
        <v>42.59</v>
      </c>
      <c r="L42" s="24">
        <v>49.661000000000001</v>
      </c>
      <c r="M42" s="94"/>
      <c r="N42" s="25"/>
      <c r="O42" s="25"/>
      <c r="P42" s="24"/>
      <c r="Q42" s="24"/>
      <c r="R42" s="24"/>
      <c r="S42" s="27">
        <f t="shared" si="3"/>
        <v>135.14699999999999</v>
      </c>
      <c r="T42" s="27">
        <f t="shared" si="4"/>
        <v>0</v>
      </c>
      <c r="U42" s="16">
        <f t="shared" si="5"/>
        <v>135.14699999999999</v>
      </c>
      <c r="V42" s="30" t="e">
        <f>(F42+G42)*#REF!*12</f>
        <v>#REF!</v>
      </c>
      <c r="W42" s="28" t="e">
        <f t="shared" si="17"/>
        <v>#REF!</v>
      </c>
      <c r="X42" s="16">
        <f t="shared" si="16"/>
        <v>15.016333333333332</v>
      </c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</row>
    <row r="43" spans="1:254" x14ac:dyDescent="0.2">
      <c r="A43" s="55">
        <v>36</v>
      </c>
      <c r="B43" s="17" t="s">
        <v>37</v>
      </c>
      <c r="C43" s="18">
        <v>1967</v>
      </c>
      <c r="D43" s="18">
        <v>5</v>
      </c>
      <c r="E43" s="18" t="s">
        <v>14</v>
      </c>
      <c r="F43" s="32">
        <v>1778.4</v>
      </c>
      <c r="G43" s="47"/>
      <c r="H43" s="33">
        <v>139.6</v>
      </c>
      <c r="I43" s="22">
        <v>12.34</v>
      </c>
      <c r="J43" s="23">
        <v>30.449000000000002</v>
      </c>
      <c r="K43" s="24">
        <v>41.716000000000001</v>
      </c>
      <c r="L43" s="24">
        <v>51.485999999999997</v>
      </c>
      <c r="M43" s="94"/>
      <c r="N43" s="25"/>
      <c r="O43" s="25"/>
      <c r="P43" s="24"/>
      <c r="Q43" s="24"/>
      <c r="R43" s="24"/>
      <c r="S43" s="27">
        <f t="shared" si="3"/>
        <v>135.99099999999999</v>
      </c>
      <c r="T43" s="27">
        <f t="shared" si="4"/>
        <v>0</v>
      </c>
      <c r="U43" s="16">
        <f t="shared" si="5"/>
        <v>135.99099999999999</v>
      </c>
      <c r="V43" s="30" t="e">
        <f>(F43+G43)*#REF!*12</f>
        <v>#REF!</v>
      </c>
      <c r="W43" s="28" t="e">
        <f t="shared" si="17"/>
        <v>#REF!</v>
      </c>
      <c r="X43" s="16">
        <f t="shared" si="16"/>
        <v>15.110111111111109</v>
      </c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</row>
    <row r="44" spans="1:254" x14ac:dyDescent="0.2">
      <c r="A44" s="55">
        <v>37</v>
      </c>
      <c r="B44" s="17" t="s">
        <v>49</v>
      </c>
      <c r="C44" s="18">
        <v>1967</v>
      </c>
      <c r="D44" s="18">
        <v>5</v>
      </c>
      <c r="E44" s="18" t="s">
        <v>14</v>
      </c>
      <c r="F44" s="32">
        <v>4393.5</v>
      </c>
      <c r="G44" s="47">
        <v>212.3</v>
      </c>
      <c r="H44" s="33">
        <v>377.8</v>
      </c>
      <c r="I44" s="22">
        <v>32.222999999999999</v>
      </c>
      <c r="J44" s="23">
        <v>78.706999999999994</v>
      </c>
      <c r="K44" s="24">
        <v>102.52200000000001</v>
      </c>
      <c r="L44" s="24">
        <v>122.569</v>
      </c>
      <c r="M44" s="94"/>
      <c r="N44" s="25"/>
      <c r="O44" s="25"/>
      <c r="P44" s="24"/>
      <c r="Q44" s="24"/>
      <c r="R44" s="24"/>
      <c r="S44" s="27">
        <f t="shared" si="3"/>
        <v>336.02100000000002</v>
      </c>
      <c r="T44" s="27">
        <f t="shared" si="4"/>
        <v>0</v>
      </c>
      <c r="U44" s="16">
        <f t="shared" si="5"/>
        <v>336.02100000000002</v>
      </c>
      <c r="V44" s="30"/>
      <c r="W44" s="28"/>
      <c r="X44" s="16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1"/>
      <c r="AJ44" s="61"/>
      <c r="AK44" s="61"/>
      <c r="AL44" s="61"/>
      <c r="AM44" s="61"/>
      <c r="AN44" s="61"/>
      <c r="AO44" s="61"/>
      <c r="AP44" s="61"/>
      <c r="AQ44" s="61"/>
      <c r="AR44" s="61"/>
      <c r="AS44" s="61"/>
      <c r="AT44" s="61"/>
      <c r="AU44" s="61"/>
      <c r="AV44" s="61"/>
      <c r="AW44" s="61"/>
      <c r="AX44" s="61"/>
      <c r="AY44" s="61"/>
      <c r="AZ44" s="61"/>
      <c r="BA44" s="61"/>
      <c r="BB44" s="61"/>
      <c r="BC44" s="61"/>
      <c r="BD44" s="61"/>
      <c r="BE44" s="61"/>
      <c r="BF44" s="61"/>
      <c r="BG44" s="61"/>
      <c r="BH44" s="61"/>
      <c r="BI44" s="61"/>
      <c r="BJ44" s="61"/>
      <c r="BK44" s="61"/>
      <c r="BL44" s="61"/>
      <c r="BM44" s="61"/>
      <c r="BN44" s="61"/>
      <c r="BO44" s="61"/>
      <c r="BP44" s="61"/>
      <c r="BQ44" s="61"/>
      <c r="BR44" s="61"/>
      <c r="BS44" s="61"/>
      <c r="BT44" s="61"/>
      <c r="BU44" s="61"/>
      <c r="BV44" s="61"/>
      <c r="BW44" s="61"/>
      <c r="BX44" s="61"/>
      <c r="BY44" s="61"/>
      <c r="BZ44" s="61"/>
      <c r="CA44" s="61"/>
      <c r="CB44" s="61"/>
      <c r="CC44" s="61"/>
      <c r="CD44" s="61"/>
      <c r="CE44" s="61"/>
      <c r="CF44" s="61"/>
      <c r="CG44" s="61"/>
      <c r="CH44" s="61"/>
      <c r="CI44" s="61"/>
      <c r="CJ44" s="61"/>
      <c r="CK44" s="61"/>
      <c r="CL44" s="61"/>
      <c r="CM44" s="61"/>
      <c r="CN44" s="61"/>
      <c r="CO44" s="61"/>
      <c r="CP44" s="61"/>
      <c r="CQ44" s="61"/>
      <c r="CR44" s="61"/>
      <c r="CS44" s="61"/>
      <c r="CT44" s="61"/>
      <c r="CU44" s="61"/>
      <c r="CV44" s="61"/>
      <c r="CW44" s="61"/>
      <c r="CX44" s="61"/>
      <c r="CY44" s="61"/>
      <c r="CZ44" s="61"/>
      <c r="DA44" s="61"/>
      <c r="DB44" s="61"/>
      <c r="DC44" s="61"/>
      <c r="DD44" s="61"/>
      <c r="DE44" s="61"/>
      <c r="DF44" s="61"/>
      <c r="DG44" s="61"/>
      <c r="DH44" s="61"/>
      <c r="DI44" s="61"/>
      <c r="DJ44" s="61"/>
      <c r="DK44" s="61"/>
      <c r="DL44" s="61"/>
      <c r="DM44" s="61"/>
      <c r="DN44" s="61"/>
      <c r="DO44" s="61"/>
      <c r="DP44" s="61"/>
      <c r="DQ44" s="61"/>
      <c r="DR44" s="61"/>
      <c r="DS44" s="61"/>
      <c r="DT44" s="61"/>
      <c r="DU44" s="61"/>
      <c r="DV44" s="61"/>
      <c r="DW44" s="61"/>
      <c r="DX44" s="61"/>
      <c r="DY44" s="61"/>
      <c r="DZ44" s="61"/>
      <c r="EA44" s="61"/>
      <c r="EB44" s="61"/>
      <c r="EC44" s="61"/>
      <c r="ED44" s="61"/>
      <c r="EE44" s="61"/>
      <c r="EF44" s="61"/>
      <c r="EG44" s="61"/>
      <c r="EH44" s="61"/>
      <c r="EI44" s="61"/>
      <c r="EJ44" s="61"/>
      <c r="EK44" s="61"/>
      <c r="EL44" s="61"/>
      <c r="EM44" s="61"/>
      <c r="EN44" s="61"/>
      <c r="EO44" s="61"/>
      <c r="EP44" s="61"/>
      <c r="EQ44" s="61"/>
      <c r="ER44" s="61"/>
      <c r="ES44" s="61"/>
      <c r="ET44" s="61"/>
      <c r="EU44" s="61"/>
      <c r="EV44" s="61"/>
      <c r="EW44" s="61"/>
      <c r="EX44" s="61"/>
      <c r="EY44" s="61"/>
      <c r="EZ44" s="61"/>
      <c r="FA44" s="61"/>
      <c r="FB44" s="61"/>
      <c r="FC44" s="61"/>
      <c r="FD44" s="61"/>
      <c r="FE44" s="61"/>
      <c r="FF44" s="61"/>
      <c r="FG44" s="61"/>
      <c r="FH44" s="61"/>
      <c r="FI44" s="61"/>
      <c r="FJ44" s="61"/>
      <c r="FK44" s="61"/>
      <c r="FL44" s="61"/>
      <c r="FM44" s="61"/>
      <c r="FN44" s="61"/>
      <c r="FO44" s="61"/>
      <c r="FP44" s="61"/>
      <c r="FQ44" s="61"/>
      <c r="FR44" s="61"/>
      <c r="FS44" s="61"/>
      <c r="FT44" s="61"/>
      <c r="FU44" s="61"/>
      <c r="FV44" s="61"/>
      <c r="FW44" s="61"/>
      <c r="FX44" s="61"/>
      <c r="FY44" s="61"/>
      <c r="FZ44" s="61"/>
      <c r="GA44" s="61"/>
      <c r="GB44" s="61"/>
      <c r="GC44" s="61"/>
      <c r="GD44" s="61"/>
      <c r="GE44" s="61"/>
      <c r="GF44" s="61"/>
      <c r="GG44" s="61"/>
      <c r="GH44" s="61"/>
      <c r="GI44" s="61"/>
      <c r="GJ44" s="61"/>
      <c r="GK44" s="61"/>
      <c r="GL44" s="61"/>
      <c r="GM44" s="61"/>
      <c r="GN44" s="61"/>
      <c r="GO44" s="61"/>
      <c r="GP44" s="61"/>
      <c r="GQ44" s="61"/>
      <c r="GR44" s="61"/>
      <c r="GS44" s="61"/>
      <c r="GT44" s="61"/>
      <c r="GU44" s="61"/>
      <c r="GV44" s="61"/>
      <c r="GW44" s="61"/>
      <c r="GX44" s="61"/>
      <c r="GY44" s="61"/>
      <c r="GZ44" s="61"/>
      <c r="HA44" s="61"/>
      <c r="HB44" s="61"/>
      <c r="HC44" s="61"/>
      <c r="HD44" s="61"/>
      <c r="HE44" s="61"/>
      <c r="HF44" s="61"/>
      <c r="HG44" s="61"/>
      <c r="HH44" s="61"/>
      <c r="HI44" s="61"/>
      <c r="HJ44" s="61"/>
      <c r="HK44" s="61"/>
      <c r="HL44" s="61"/>
      <c r="HM44" s="61"/>
      <c r="HN44" s="61"/>
      <c r="HO44" s="61"/>
      <c r="HP44" s="61"/>
      <c r="HQ44" s="61"/>
      <c r="HR44" s="61"/>
      <c r="HS44" s="61"/>
      <c r="HT44" s="61"/>
      <c r="HU44" s="61"/>
      <c r="HV44" s="61"/>
      <c r="HW44" s="61"/>
      <c r="HX44" s="61"/>
      <c r="HY44" s="61"/>
      <c r="HZ44" s="61"/>
      <c r="IA44" s="61"/>
      <c r="IB44" s="61"/>
      <c r="IC44" s="61"/>
      <c r="ID44" s="61"/>
      <c r="IE44" s="61"/>
      <c r="IF44" s="61"/>
      <c r="IG44" s="61"/>
      <c r="IH44" s="61"/>
      <c r="II44" s="61"/>
      <c r="IJ44" s="61"/>
      <c r="IK44" s="61"/>
      <c r="IL44" s="61"/>
      <c r="IM44" s="61"/>
      <c r="IN44" s="61"/>
      <c r="IO44" s="61"/>
      <c r="IP44" s="61"/>
      <c r="IQ44" s="61"/>
      <c r="IR44" s="61"/>
      <c r="IS44" s="61"/>
      <c r="IT44" s="61"/>
    </row>
    <row r="45" spans="1:254" x14ac:dyDescent="0.2">
      <c r="A45" s="55">
        <v>38</v>
      </c>
      <c r="B45" s="17" t="s">
        <v>50</v>
      </c>
      <c r="C45" s="18">
        <v>1967</v>
      </c>
      <c r="D45" s="18">
        <v>5</v>
      </c>
      <c r="E45" s="18" t="s">
        <v>14</v>
      </c>
      <c r="F45" s="32">
        <v>4492.8</v>
      </c>
      <c r="G45" s="47"/>
      <c r="H45" s="33">
        <v>338.8</v>
      </c>
      <c r="I45" s="22">
        <v>34.613999999999997</v>
      </c>
      <c r="J45" s="23">
        <v>82.313999999999993</v>
      </c>
      <c r="K45" s="24">
        <v>110.965</v>
      </c>
      <c r="L45" s="24">
        <v>130.148</v>
      </c>
      <c r="M45" s="94"/>
      <c r="N45" s="25"/>
      <c r="O45" s="25"/>
      <c r="P45" s="24"/>
      <c r="Q45" s="24"/>
      <c r="R45" s="24"/>
      <c r="S45" s="27">
        <f t="shared" si="3"/>
        <v>358.041</v>
      </c>
      <c r="T45" s="27">
        <f t="shared" si="4"/>
        <v>0</v>
      </c>
      <c r="U45" s="16">
        <f t="shared" si="5"/>
        <v>358.041</v>
      </c>
      <c r="V45" s="30"/>
      <c r="W45" s="28"/>
      <c r="X45" s="16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61"/>
      <c r="AK45" s="61"/>
      <c r="AL45" s="61"/>
      <c r="AM45" s="61"/>
      <c r="AN45" s="61"/>
      <c r="AO45" s="61"/>
      <c r="AP45" s="61"/>
      <c r="AQ45" s="61"/>
      <c r="AR45" s="61"/>
      <c r="AS45" s="61"/>
      <c r="AT45" s="61"/>
      <c r="AU45" s="61"/>
      <c r="AV45" s="61"/>
      <c r="AW45" s="61"/>
      <c r="AX45" s="61"/>
      <c r="AY45" s="61"/>
      <c r="AZ45" s="61"/>
      <c r="BA45" s="61"/>
      <c r="BB45" s="61"/>
      <c r="BC45" s="61"/>
      <c r="BD45" s="61"/>
      <c r="BE45" s="61"/>
      <c r="BF45" s="61"/>
      <c r="BG45" s="61"/>
      <c r="BH45" s="61"/>
      <c r="BI45" s="61"/>
      <c r="BJ45" s="61"/>
      <c r="BK45" s="61"/>
      <c r="BL45" s="61"/>
      <c r="BM45" s="61"/>
      <c r="BN45" s="61"/>
      <c r="BO45" s="61"/>
      <c r="BP45" s="61"/>
      <c r="BQ45" s="61"/>
      <c r="BR45" s="61"/>
      <c r="BS45" s="61"/>
      <c r="BT45" s="61"/>
      <c r="BU45" s="61"/>
      <c r="BV45" s="61"/>
      <c r="BW45" s="61"/>
      <c r="BX45" s="61"/>
      <c r="BY45" s="61"/>
      <c r="BZ45" s="61"/>
      <c r="CA45" s="61"/>
      <c r="CB45" s="61"/>
      <c r="CC45" s="61"/>
      <c r="CD45" s="61"/>
      <c r="CE45" s="61"/>
      <c r="CF45" s="61"/>
      <c r="CG45" s="61"/>
      <c r="CH45" s="61"/>
      <c r="CI45" s="61"/>
      <c r="CJ45" s="61"/>
      <c r="CK45" s="61"/>
      <c r="CL45" s="61"/>
      <c r="CM45" s="61"/>
      <c r="CN45" s="61"/>
      <c r="CO45" s="61"/>
      <c r="CP45" s="61"/>
      <c r="CQ45" s="61"/>
      <c r="CR45" s="61"/>
      <c r="CS45" s="61"/>
      <c r="CT45" s="61"/>
      <c r="CU45" s="61"/>
      <c r="CV45" s="61"/>
      <c r="CW45" s="61"/>
      <c r="CX45" s="61"/>
      <c r="CY45" s="61"/>
      <c r="CZ45" s="61"/>
      <c r="DA45" s="61"/>
      <c r="DB45" s="61"/>
      <c r="DC45" s="61"/>
      <c r="DD45" s="61"/>
      <c r="DE45" s="61"/>
      <c r="DF45" s="61"/>
      <c r="DG45" s="61"/>
      <c r="DH45" s="61"/>
      <c r="DI45" s="61"/>
      <c r="DJ45" s="61"/>
      <c r="DK45" s="61"/>
      <c r="DL45" s="61"/>
      <c r="DM45" s="61"/>
      <c r="DN45" s="61"/>
      <c r="DO45" s="61"/>
      <c r="DP45" s="61"/>
      <c r="DQ45" s="61"/>
      <c r="DR45" s="61"/>
      <c r="DS45" s="61"/>
      <c r="DT45" s="61"/>
      <c r="DU45" s="61"/>
      <c r="DV45" s="61"/>
      <c r="DW45" s="61"/>
      <c r="DX45" s="61"/>
      <c r="DY45" s="61"/>
      <c r="DZ45" s="61"/>
      <c r="EA45" s="61"/>
      <c r="EB45" s="61"/>
      <c r="EC45" s="61"/>
      <c r="ED45" s="61"/>
      <c r="EE45" s="61"/>
      <c r="EF45" s="61"/>
      <c r="EG45" s="61"/>
      <c r="EH45" s="61"/>
      <c r="EI45" s="61"/>
      <c r="EJ45" s="61"/>
      <c r="EK45" s="61"/>
      <c r="EL45" s="61"/>
      <c r="EM45" s="61"/>
      <c r="EN45" s="61"/>
      <c r="EO45" s="61"/>
      <c r="EP45" s="61"/>
      <c r="EQ45" s="61"/>
      <c r="ER45" s="61"/>
      <c r="ES45" s="61"/>
      <c r="ET45" s="61"/>
      <c r="EU45" s="61"/>
      <c r="EV45" s="61"/>
      <c r="EW45" s="61"/>
      <c r="EX45" s="61"/>
      <c r="EY45" s="61"/>
      <c r="EZ45" s="61"/>
      <c r="FA45" s="61"/>
      <c r="FB45" s="61"/>
      <c r="FC45" s="61"/>
      <c r="FD45" s="61"/>
      <c r="FE45" s="61"/>
      <c r="FF45" s="61"/>
      <c r="FG45" s="61"/>
      <c r="FH45" s="61"/>
      <c r="FI45" s="61"/>
      <c r="FJ45" s="61"/>
      <c r="FK45" s="61"/>
      <c r="FL45" s="61"/>
      <c r="FM45" s="61"/>
      <c r="FN45" s="61"/>
      <c r="FO45" s="61"/>
      <c r="FP45" s="61"/>
      <c r="FQ45" s="61"/>
      <c r="FR45" s="61"/>
      <c r="FS45" s="61"/>
      <c r="FT45" s="61"/>
      <c r="FU45" s="61"/>
      <c r="FV45" s="61"/>
      <c r="FW45" s="61"/>
      <c r="FX45" s="61"/>
      <c r="FY45" s="61"/>
      <c r="FZ45" s="61"/>
      <c r="GA45" s="61"/>
      <c r="GB45" s="61"/>
      <c r="GC45" s="61"/>
      <c r="GD45" s="61"/>
      <c r="GE45" s="61"/>
      <c r="GF45" s="61"/>
      <c r="GG45" s="61"/>
      <c r="GH45" s="61"/>
      <c r="GI45" s="61"/>
      <c r="GJ45" s="61"/>
      <c r="GK45" s="61"/>
      <c r="GL45" s="61"/>
      <c r="GM45" s="61"/>
      <c r="GN45" s="61"/>
      <c r="GO45" s="61"/>
      <c r="GP45" s="61"/>
      <c r="GQ45" s="61"/>
      <c r="GR45" s="61"/>
      <c r="GS45" s="61"/>
      <c r="GT45" s="61"/>
      <c r="GU45" s="61"/>
      <c r="GV45" s="61"/>
      <c r="GW45" s="61"/>
      <c r="GX45" s="61"/>
      <c r="GY45" s="61"/>
      <c r="GZ45" s="61"/>
      <c r="HA45" s="61"/>
      <c r="HB45" s="61"/>
      <c r="HC45" s="61"/>
      <c r="HD45" s="61"/>
      <c r="HE45" s="61"/>
      <c r="HF45" s="61"/>
      <c r="HG45" s="61"/>
      <c r="HH45" s="61"/>
      <c r="HI45" s="61"/>
      <c r="HJ45" s="61"/>
      <c r="HK45" s="61"/>
      <c r="HL45" s="61"/>
      <c r="HM45" s="61"/>
      <c r="HN45" s="61"/>
      <c r="HO45" s="61"/>
      <c r="HP45" s="61"/>
      <c r="HQ45" s="61"/>
      <c r="HR45" s="61"/>
      <c r="HS45" s="61"/>
      <c r="HT45" s="61"/>
      <c r="HU45" s="61"/>
      <c r="HV45" s="61"/>
      <c r="HW45" s="61"/>
      <c r="HX45" s="61"/>
      <c r="HY45" s="61"/>
      <c r="HZ45" s="61"/>
      <c r="IA45" s="61"/>
      <c r="IB45" s="61"/>
      <c r="IC45" s="61"/>
      <c r="ID45" s="61"/>
      <c r="IE45" s="61"/>
      <c r="IF45" s="61"/>
      <c r="IG45" s="61"/>
      <c r="IH45" s="61"/>
      <c r="II45" s="61"/>
      <c r="IJ45" s="61"/>
      <c r="IK45" s="61"/>
      <c r="IL45" s="61"/>
      <c r="IM45" s="61"/>
      <c r="IN45" s="61"/>
      <c r="IO45" s="61"/>
      <c r="IP45" s="61"/>
      <c r="IQ45" s="61"/>
      <c r="IR45" s="61"/>
      <c r="IS45" s="61"/>
      <c r="IT45" s="61"/>
    </row>
    <row r="46" spans="1:254" x14ac:dyDescent="0.2">
      <c r="A46" s="55">
        <v>39</v>
      </c>
      <c r="B46" s="17" t="s">
        <v>51</v>
      </c>
      <c r="C46" s="18">
        <v>1967</v>
      </c>
      <c r="D46" s="18">
        <v>5</v>
      </c>
      <c r="E46" s="18" t="s">
        <v>14</v>
      </c>
      <c r="F46" s="32">
        <v>4485.6000000000004</v>
      </c>
      <c r="G46" s="47"/>
      <c r="H46" s="33">
        <v>373</v>
      </c>
      <c r="I46" s="22">
        <v>26.62</v>
      </c>
      <c r="J46" s="23">
        <v>71.266000000000005</v>
      </c>
      <c r="K46" s="24">
        <v>95.902000000000001</v>
      </c>
      <c r="L46" s="24">
        <v>113.18</v>
      </c>
      <c r="M46" s="94"/>
      <c r="N46" s="25"/>
      <c r="O46" s="25"/>
      <c r="P46" s="24"/>
      <c r="Q46" s="24"/>
      <c r="R46" s="24"/>
      <c r="S46" s="27">
        <f t="shared" si="3"/>
        <v>306.96800000000002</v>
      </c>
      <c r="T46" s="27">
        <f t="shared" si="4"/>
        <v>0</v>
      </c>
      <c r="U46" s="16">
        <f t="shared" si="5"/>
        <v>306.96800000000002</v>
      </c>
      <c r="V46" s="30"/>
      <c r="W46" s="28"/>
      <c r="X46" s="16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61"/>
      <c r="BB46" s="61"/>
      <c r="BC46" s="61"/>
      <c r="BD46" s="61"/>
      <c r="BE46" s="61"/>
      <c r="BF46" s="61"/>
      <c r="BG46" s="61"/>
      <c r="BH46" s="61"/>
      <c r="BI46" s="61"/>
      <c r="BJ46" s="61"/>
      <c r="BK46" s="61"/>
      <c r="BL46" s="61"/>
      <c r="BM46" s="61"/>
      <c r="BN46" s="61"/>
      <c r="BO46" s="61"/>
      <c r="BP46" s="61"/>
      <c r="BQ46" s="61"/>
      <c r="BR46" s="61"/>
      <c r="BS46" s="61"/>
      <c r="BT46" s="61"/>
      <c r="BU46" s="61"/>
      <c r="BV46" s="61"/>
      <c r="BW46" s="61"/>
      <c r="BX46" s="61"/>
      <c r="BY46" s="61"/>
      <c r="BZ46" s="61"/>
      <c r="CA46" s="61"/>
      <c r="CB46" s="61"/>
      <c r="CC46" s="61"/>
      <c r="CD46" s="61"/>
      <c r="CE46" s="61"/>
      <c r="CF46" s="61"/>
      <c r="CG46" s="61"/>
      <c r="CH46" s="61"/>
      <c r="CI46" s="61"/>
      <c r="CJ46" s="61"/>
      <c r="CK46" s="61"/>
      <c r="CL46" s="61"/>
      <c r="CM46" s="61"/>
      <c r="CN46" s="61"/>
      <c r="CO46" s="61"/>
      <c r="CP46" s="61"/>
      <c r="CQ46" s="61"/>
      <c r="CR46" s="61"/>
      <c r="CS46" s="61"/>
      <c r="CT46" s="61"/>
      <c r="CU46" s="61"/>
      <c r="CV46" s="61"/>
      <c r="CW46" s="61"/>
      <c r="CX46" s="61"/>
      <c r="CY46" s="61"/>
      <c r="CZ46" s="61"/>
      <c r="DA46" s="61"/>
      <c r="DB46" s="61"/>
      <c r="DC46" s="61"/>
      <c r="DD46" s="61"/>
      <c r="DE46" s="61"/>
      <c r="DF46" s="61"/>
      <c r="DG46" s="61"/>
      <c r="DH46" s="61"/>
      <c r="DI46" s="61"/>
      <c r="DJ46" s="61"/>
      <c r="DK46" s="61"/>
      <c r="DL46" s="61"/>
      <c r="DM46" s="61"/>
      <c r="DN46" s="61"/>
      <c r="DO46" s="61"/>
      <c r="DP46" s="61"/>
      <c r="DQ46" s="61"/>
      <c r="DR46" s="61"/>
      <c r="DS46" s="61"/>
      <c r="DT46" s="61"/>
      <c r="DU46" s="61"/>
      <c r="DV46" s="61"/>
      <c r="DW46" s="61"/>
      <c r="DX46" s="61"/>
      <c r="DY46" s="61"/>
      <c r="DZ46" s="61"/>
      <c r="EA46" s="61"/>
      <c r="EB46" s="61"/>
      <c r="EC46" s="61"/>
      <c r="ED46" s="61"/>
      <c r="EE46" s="61"/>
      <c r="EF46" s="61"/>
      <c r="EG46" s="61"/>
      <c r="EH46" s="61"/>
      <c r="EI46" s="61"/>
      <c r="EJ46" s="61"/>
      <c r="EK46" s="61"/>
      <c r="EL46" s="61"/>
      <c r="EM46" s="61"/>
      <c r="EN46" s="61"/>
      <c r="EO46" s="61"/>
      <c r="EP46" s="61"/>
      <c r="EQ46" s="61"/>
      <c r="ER46" s="61"/>
      <c r="ES46" s="61"/>
      <c r="ET46" s="61"/>
      <c r="EU46" s="61"/>
      <c r="EV46" s="61"/>
      <c r="EW46" s="61"/>
      <c r="EX46" s="61"/>
      <c r="EY46" s="61"/>
      <c r="EZ46" s="61"/>
      <c r="FA46" s="61"/>
      <c r="FB46" s="61"/>
      <c r="FC46" s="61"/>
      <c r="FD46" s="61"/>
      <c r="FE46" s="61"/>
      <c r="FF46" s="61"/>
      <c r="FG46" s="61"/>
      <c r="FH46" s="61"/>
      <c r="FI46" s="61"/>
      <c r="FJ46" s="61"/>
      <c r="FK46" s="61"/>
      <c r="FL46" s="61"/>
      <c r="FM46" s="61"/>
      <c r="FN46" s="61"/>
      <c r="FO46" s="61"/>
      <c r="FP46" s="61"/>
      <c r="FQ46" s="61"/>
      <c r="FR46" s="61"/>
      <c r="FS46" s="61"/>
      <c r="FT46" s="61"/>
      <c r="FU46" s="61"/>
      <c r="FV46" s="61"/>
      <c r="FW46" s="61"/>
      <c r="FX46" s="61"/>
      <c r="FY46" s="61"/>
      <c r="FZ46" s="61"/>
      <c r="GA46" s="61"/>
      <c r="GB46" s="61"/>
      <c r="GC46" s="61"/>
      <c r="GD46" s="61"/>
      <c r="GE46" s="61"/>
      <c r="GF46" s="61"/>
      <c r="GG46" s="61"/>
      <c r="GH46" s="61"/>
      <c r="GI46" s="61"/>
      <c r="GJ46" s="61"/>
      <c r="GK46" s="61"/>
      <c r="GL46" s="61"/>
      <c r="GM46" s="61"/>
      <c r="GN46" s="61"/>
      <c r="GO46" s="61"/>
      <c r="GP46" s="61"/>
      <c r="GQ46" s="61"/>
      <c r="GR46" s="61"/>
      <c r="GS46" s="61"/>
      <c r="GT46" s="61"/>
      <c r="GU46" s="61"/>
      <c r="GV46" s="61"/>
      <c r="GW46" s="61"/>
      <c r="GX46" s="61"/>
      <c r="GY46" s="61"/>
      <c r="GZ46" s="61"/>
      <c r="HA46" s="61"/>
      <c r="HB46" s="61"/>
      <c r="HC46" s="61"/>
      <c r="HD46" s="61"/>
      <c r="HE46" s="61"/>
      <c r="HF46" s="61"/>
      <c r="HG46" s="61"/>
      <c r="HH46" s="61"/>
      <c r="HI46" s="61"/>
      <c r="HJ46" s="61"/>
      <c r="HK46" s="61"/>
      <c r="HL46" s="61"/>
      <c r="HM46" s="61"/>
      <c r="HN46" s="61"/>
      <c r="HO46" s="61"/>
      <c r="HP46" s="61"/>
      <c r="HQ46" s="61"/>
      <c r="HR46" s="61"/>
      <c r="HS46" s="61"/>
      <c r="HT46" s="61"/>
      <c r="HU46" s="61"/>
      <c r="HV46" s="61"/>
      <c r="HW46" s="61"/>
      <c r="HX46" s="61"/>
      <c r="HY46" s="61"/>
      <c r="HZ46" s="61"/>
      <c r="IA46" s="61"/>
      <c r="IB46" s="61"/>
      <c r="IC46" s="61"/>
      <c r="ID46" s="61"/>
      <c r="IE46" s="61"/>
      <c r="IF46" s="61"/>
      <c r="IG46" s="61"/>
      <c r="IH46" s="61"/>
      <c r="II46" s="61"/>
      <c r="IJ46" s="61"/>
      <c r="IK46" s="61"/>
      <c r="IL46" s="61"/>
      <c r="IM46" s="61"/>
      <c r="IN46" s="61"/>
      <c r="IO46" s="61"/>
      <c r="IP46" s="61"/>
      <c r="IQ46" s="61"/>
      <c r="IR46" s="61"/>
      <c r="IS46" s="61"/>
      <c r="IT46" s="61"/>
    </row>
    <row r="47" spans="1:254" x14ac:dyDescent="0.2">
      <c r="A47" s="55">
        <v>40</v>
      </c>
      <c r="B47" s="17" t="s">
        <v>52</v>
      </c>
      <c r="C47" s="18">
        <v>1967</v>
      </c>
      <c r="D47" s="18">
        <v>5</v>
      </c>
      <c r="E47" s="18" t="s">
        <v>14</v>
      </c>
      <c r="F47" s="32">
        <v>1760.52</v>
      </c>
      <c r="G47" s="47"/>
      <c r="H47" s="33">
        <v>142.4</v>
      </c>
      <c r="I47" s="22">
        <v>13.448</v>
      </c>
      <c r="J47" s="23">
        <v>37.835000000000001</v>
      </c>
      <c r="K47" s="24">
        <v>49.454999999999998</v>
      </c>
      <c r="L47" s="24">
        <v>58.737000000000002</v>
      </c>
      <c r="M47" s="94"/>
      <c r="N47" s="25"/>
      <c r="O47" s="25"/>
      <c r="P47" s="24"/>
      <c r="Q47" s="24"/>
      <c r="R47" s="24"/>
      <c r="S47" s="27">
        <f t="shared" si="3"/>
        <v>159.47499999999999</v>
      </c>
      <c r="T47" s="27">
        <f t="shared" si="4"/>
        <v>0</v>
      </c>
      <c r="U47" s="16">
        <f t="shared" si="5"/>
        <v>159.47499999999999</v>
      </c>
      <c r="V47" s="30"/>
      <c r="W47" s="28"/>
      <c r="X47" s="16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1"/>
      <c r="AJ47" s="61"/>
      <c r="AK47" s="61"/>
      <c r="AL47" s="61"/>
      <c r="AM47" s="61"/>
      <c r="AN47" s="61"/>
      <c r="AO47" s="61"/>
      <c r="AP47" s="61"/>
      <c r="AQ47" s="61"/>
      <c r="AR47" s="61"/>
      <c r="AS47" s="61"/>
      <c r="AT47" s="61"/>
      <c r="AU47" s="61"/>
      <c r="AV47" s="61"/>
      <c r="AW47" s="61"/>
      <c r="AX47" s="61"/>
      <c r="AY47" s="61"/>
      <c r="AZ47" s="61"/>
      <c r="BA47" s="61"/>
      <c r="BB47" s="61"/>
      <c r="BC47" s="61"/>
      <c r="BD47" s="61"/>
      <c r="BE47" s="61"/>
      <c r="BF47" s="61"/>
      <c r="BG47" s="61"/>
      <c r="BH47" s="61"/>
      <c r="BI47" s="61"/>
      <c r="BJ47" s="61"/>
      <c r="BK47" s="61"/>
      <c r="BL47" s="61"/>
      <c r="BM47" s="61"/>
      <c r="BN47" s="61"/>
      <c r="BO47" s="61"/>
      <c r="BP47" s="61"/>
      <c r="BQ47" s="61"/>
      <c r="BR47" s="61"/>
      <c r="BS47" s="61"/>
      <c r="BT47" s="61"/>
      <c r="BU47" s="61"/>
      <c r="BV47" s="61"/>
      <c r="BW47" s="61"/>
      <c r="BX47" s="61"/>
      <c r="BY47" s="61"/>
      <c r="BZ47" s="61"/>
      <c r="CA47" s="61"/>
      <c r="CB47" s="61"/>
      <c r="CC47" s="61"/>
      <c r="CD47" s="61"/>
      <c r="CE47" s="61"/>
      <c r="CF47" s="61"/>
      <c r="CG47" s="61"/>
      <c r="CH47" s="61"/>
      <c r="CI47" s="61"/>
      <c r="CJ47" s="61"/>
      <c r="CK47" s="61"/>
      <c r="CL47" s="61"/>
      <c r="CM47" s="61"/>
      <c r="CN47" s="61"/>
      <c r="CO47" s="61"/>
      <c r="CP47" s="61"/>
      <c r="CQ47" s="61"/>
      <c r="CR47" s="61"/>
      <c r="CS47" s="61"/>
      <c r="CT47" s="61"/>
      <c r="CU47" s="61"/>
      <c r="CV47" s="61"/>
      <c r="CW47" s="61"/>
      <c r="CX47" s="61"/>
      <c r="CY47" s="61"/>
      <c r="CZ47" s="61"/>
      <c r="DA47" s="61"/>
      <c r="DB47" s="61"/>
      <c r="DC47" s="61"/>
      <c r="DD47" s="61"/>
      <c r="DE47" s="61"/>
      <c r="DF47" s="61"/>
      <c r="DG47" s="61"/>
      <c r="DH47" s="61"/>
      <c r="DI47" s="61"/>
      <c r="DJ47" s="61"/>
      <c r="DK47" s="61"/>
      <c r="DL47" s="61"/>
      <c r="DM47" s="61"/>
      <c r="DN47" s="61"/>
      <c r="DO47" s="61"/>
      <c r="DP47" s="61"/>
      <c r="DQ47" s="61"/>
      <c r="DR47" s="61"/>
      <c r="DS47" s="61"/>
      <c r="DT47" s="61"/>
      <c r="DU47" s="61"/>
      <c r="DV47" s="61"/>
      <c r="DW47" s="61"/>
      <c r="DX47" s="61"/>
      <c r="DY47" s="61"/>
      <c r="DZ47" s="61"/>
      <c r="EA47" s="61"/>
      <c r="EB47" s="61"/>
      <c r="EC47" s="61"/>
      <c r="ED47" s="61"/>
      <c r="EE47" s="61"/>
      <c r="EF47" s="61"/>
      <c r="EG47" s="61"/>
      <c r="EH47" s="61"/>
      <c r="EI47" s="61"/>
      <c r="EJ47" s="61"/>
      <c r="EK47" s="61"/>
      <c r="EL47" s="61"/>
      <c r="EM47" s="61"/>
      <c r="EN47" s="61"/>
      <c r="EO47" s="61"/>
      <c r="EP47" s="61"/>
      <c r="EQ47" s="61"/>
      <c r="ER47" s="61"/>
      <c r="ES47" s="61"/>
      <c r="ET47" s="61"/>
      <c r="EU47" s="61"/>
      <c r="EV47" s="61"/>
      <c r="EW47" s="61"/>
      <c r="EX47" s="61"/>
      <c r="EY47" s="61"/>
      <c r="EZ47" s="61"/>
      <c r="FA47" s="61"/>
      <c r="FB47" s="61"/>
      <c r="FC47" s="61"/>
      <c r="FD47" s="61"/>
      <c r="FE47" s="61"/>
      <c r="FF47" s="61"/>
      <c r="FG47" s="61"/>
      <c r="FH47" s="61"/>
      <c r="FI47" s="61"/>
      <c r="FJ47" s="61"/>
      <c r="FK47" s="61"/>
      <c r="FL47" s="61"/>
      <c r="FM47" s="61"/>
      <c r="FN47" s="61"/>
      <c r="FO47" s="61"/>
      <c r="FP47" s="61"/>
      <c r="FQ47" s="61"/>
      <c r="FR47" s="61"/>
      <c r="FS47" s="61"/>
      <c r="FT47" s="61"/>
      <c r="FU47" s="61"/>
      <c r="FV47" s="61"/>
      <c r="FW47" s="61"/>
      <c r="FX47" s="61"/>
      <c r="FY47" s="61"/>
      <c r="FZ47" s="61"/>
      <c r="GA47" s="61"/>
      <c r="GB47" s="61"/>
      <c r="GC47" s="61"/>
      <c r="GD47" s="61"/>
      <c r="GE47" s="61"/>
      <c r="GF47" s="61"/>
      <c r="GG47" s="61"/>
      <c r="GH47" s="61"/>
      <c r="GI47" s="61"/>
      <c r="GJ47" s="61"/>
      <c r="GK47" s="61"/>
      <c r="GL47" s="61"/>
      <c r="GM47" s="61"/>
      <c r="GN47" s="61"/>
      <c r="GO47" s="61"/>
      <c r="GP47" s="61"/>
      <c r="GQ47" s="61"/>
      <c r="GR47" s="61"/>
      <c r="GS47" s="61"/>
      <c r="GT47" s="61"/>
      <c r="GU47" s="61"/>
      <c r="GV47" s="61"/>
      <c r="GW47" s="61"/>
      <c r="GX47" s="61"/>
      <c r="GY47" s="61"/>
      <c r="GZ47" s="61"/>
      <c r="HA47" s="61"/>
      <c r="HB47" s="61"/>
      <c r="HC47" s="61"/>
      <c r="HD47" s="61"/>
      <c r="HE47" s="61"/>
      <c r="HF47" s="61"/>
      <c r="HG47" s="61"/>
      <c r="HH47" s="61"/>
      <c r="HI47" s="61"/>
      <c r="HJ47" s="61"/>
      <c r="HK47" s="61"/>
      <c r="HL47" s="61"/>
      <c r="HM47" s="61"/>
      <c r="HN47" s="61"/>
      <c r="HO47" s="61"/>
      <c r="HP47" s="61"/>
      <c r="HQ47" s="61"/>
      <c r="HR47" s="61"/>
      <c r="HS47" s="61"/>
      <c r="HT47" s="61"/>
      <c r="HU47" s="61"/>
      <c r="HV47" s="61"/>
      <c r="HW47" s="61"/>
      <c r="HX47" s="61"/>
      <c r="HY47" s="61"/>
      <c r="HZ47" s="61"/>
      <c r="IA47" s="61"/>
      <c r="IB47" s="61"/>
      <c r="IC47" s="61"/>
      <c r="ID47" s="61"/>
      <c r="IE47" s="61"/>
      <c r="IF47" s="61"/>
      <c r="IG47" s="61"/>
      <c r="IH47" s="61"/>
      <c r="II47" s="61"/>
      <c r="IJ47" s="61"/>
      <c r="IK47" s="61"/>
      <c r="IL47" s="61"/>
      <c r="IM47" s="61"/>
      <c r="IN47" s="61"/>
      <c r="IO47" s="61"/>
      <c r="IP47" s="61"/>
      <c r="IQ47" s="61"/>
      <c r="IR47" s="61"/>
      <c r="IS47" s="61"/>
      <c r="IT47" s="61"/>
    </row>
    <row r="48" spans="1:254" x14ac:dyDescent="0.2">
      <c r="A48" s="55">
        <v>41</v>
      </c>
      <c r="B48" s="17" t="s">
        <v>38</v>
      </c>
      <c r="C48" s="18">
        <v>1963</v>
      </c>
      <c r="D48" s="18">
        <v>2</v>
      </c>
      <c r="E48" s="18" t="s">
        <v>13</v>
      </c>
      <c r="F48" s="48">
        <v>795.3</v>
      </c>
      <c r="G48" s="47"/>
      <c r="H48" s="49">
        <v>98.2</v>
      </c>
      <c r="I48" s="22">
        <v>7.7539999999999996</v>
      </c>
      <c r="J48" s="23">
        <v>17.338000000000001</v>
      </c>
      <c r="K48" s="24">
        <v>22.981999999999999</v>
      </c>
      <c r="L48" s="24">
        <v>26.55</v>
      </c>
      <c r="M48" s="94"/>
      <c r="N48" s="25"/>
      <c r="O48" s="25"/>
      <c r="P48" s="24"/>
      <c r="Q48" s="24"/>
      <c r="R48" s="24"/>
      <c r="S48" s="27">
        <f t="shared" si="3"/>
        <v>74.623999999999995</v>
      </c>
      <c r="T48" s="27">
        <f t="shared" si="4"/>
        <v>0</v>
      </c>
      <c r="U48" s="16">
        <f t="shared" si="5"/>
        <v>74.623999999999995</v>
      </c>
      <c r="V48" s="30" t="e">
        <f>(F48+G48)*#REF!*12</f>
        <v>#REF!</v>
      </c>
      <c r="W48" s="28" t="e">
        <f t="shared" si="17"/>
        <v>#REF!</v>
      </c>
      <c r="X48" s="16">
        <f t="shared" si="16"/>
        <v>8.2915555555555542</v>
      </c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</row>
    <row r="49" spans="1:254" s="84" customFormat="1" x14ac:dyDescent="0.2">
      <c r="A49" s="55">
        <v>42</v>
      </c>
      <c r="B49" s="17" t="s">
        <v>39</v>
      </c>
      <c r="C49" s="18">
        <v>1971</v>
      </c>
      <c r="D49" s="18">
        <v>2</v>
      </c>
      <c r="E49" s="18" t="s">
        <v>14</v>
      </c>
      <c r="F49" s="79">
        <v>731.3</v>
      </c>
      <c r="G49" s="80"/>
      <c r="H49" s="81">
        <v>235.9</v>
      </c>
      <c r="I49" s="82">
        <v>6.52</v>
      </c>
      <c r="J49" s="23">
        <v>14.904</v>
      </c>
      <c r="K49" s="24">
        <v>20.420999999999999</v>
      </c>
      <c r="L49" s="24">
        <v>24.468</v>
      </c>
      <c r="M49" s="94"/>
      <c r="N49" s="25"/>
      <c r="O49" s="25"/>
      <c r="P49" s="24"/>
      <c r="Q49" s="24"/>
      <c r="R49" s="24"/>
      <c r="S49" s="27">
        <f t="shared" si="3"/>
        <v>66.313000000000002</v>
      </c>
      <c r="T49" s="27">
        <f t="shared" si="4"/>
        <v>0</v>
      </c>
      <c r="U49" s="16">
        <f t="shared" si="5"/>
        <v>66.313000000000002</v>
      </c>
      <c r="V49" s="30" t="e">
        <f>(F49+G49)*#REF!*12</f>
        <v>#REF!</v>
      </c>
      <c r="W49" s="28" t="e">
        <f t="shared" si="17"/>
        <v>#REF!</v>
      </c>
      <c r="X49" s="16">
        <f t="shared" si="16"/>
        <v>7.3681111111111113</v>
      </c>
      <c r="Y49" s="83"/>
      <c r="Z49" s="83"/>
      <c r="AA49" s="83"/>
      <c r="AB49" s="83"/>
      <c r="AC49" s="83"/>
      <c r="AD49" s="83"/>
      <c r="AE49" s="83"/>
      <c r="AF49" s="83"/>
      <c r="AG49" s="83"/>
      <c r="AH49" s="83"/>
      <c r="AI49" s="83"/>
      <c r="AJ49" s="83"/>
      <c r="AK49" s="83"/>
      <c r="AL49" s="83"/>
      <c r="AM49" s="83"/>
      <c r="AN49" s="83"/>
      <c r="AO49" s="83"/>
      <c r="AP49" s="83"/>
      <c r="AQ49" s="83"/>
      <c r="AR49" s="83"/>
      <c r="AS49" s="83"/>
      <c r="AT49" s="83"/>
      <c r="AU49" s="83"/>
      <c r="AV49" s="83"/>
      <c r="AW49" s="83"/>
      <c r="AX49" s="83"/>
      <c r="AY49" s="83"/>
      <c r="AZ49" s="83"/>
      <c r="BA49" s="83"/>
      <c r="BB49" s="83"/>
      <c r="BC49" s="83"/>
      <c r="BD49" s="83"/>
      <c r="BE49" s="83"/>
      <c r="BF49" s="83"/>
      <c r="BG49" s="83"/>
      <c r="BH49" s="83"/>
      <c r="BI49" s="83"/>
      <c r="BJ49" s="83"/>
      <c r="BK49" s="83"/>
      <c r="BL49" s="83"/>
      <c r="BM49" s="83"/>
      <c r="BN49" s="83"/>
      <c r="BO49" s="83"/>
      <c r="BP49" s="83"/>
      <c r="BQ49" s="83"/>
      <c r="BR49" s="83"/>
      <c r="BS49" s="83"/>
      <c r="BT49" s="83"/>
      <c r="BU49" s="83"/>
      <c r="BV49" s="83"/>
      <c r="BW49" s="83"/>
      <c r="BX49" s="83"/>
      <c r="BY49" s="83"/>
      <c r="BZ49" s="83"/>
      <c r="CA49" s="83"/>
      <c r="CB49" s="83"/>
      <c r="CC49" s="83"/>
      <c r="CD49" s="83"/>
      <c r="CE49" s="83"/>
      <c r="CF49" s="83"/>
      <c r="CG49" s="83"/>
      <c r="CH49" s="83"/>
      <c r="CI49" s="83"/>
      <c r="CJ49" s="83"/>
      <c r="CK49" s="83"/>
      <c r="CL49" s="83"/>
      <c r="CM49" s="83"/>
      <c r="CN49" s="83"/>
      <c r="CO49" s="83"/>
      <c r="CP49" s="83"/>
      <c r="CQ49" s="83"/>
      <c r="CR49" s="83"/>
      <c r="CS49" s="83"/>
      <c r="CT49" s="83"/>
      <c r="CU49" s="83"/>
      <c r="CV49" s="83"/>
      <c r="CW49" s="83"/>
      <c r="CX49" s="83"/>
      <c r="CY49" s="83"/>
      <c r="CZ49" s="83"/>
      <c r="DA49" s="83"/>
      <c r="DB49" s="83"/>
      <c r="DC49" s="83"/>
      <c r="DD49" s="83"/>
      <c r="DE49" s="83"/>
      <c r="DF49" s="83"/>
      <c r="DG49" s="83"/>
      <c r="DH49" s="83"/>
      <c r="DI49" s="83"/>
      <c r="DJ49" s="83"/>
      <c r="DK49" s="83"/>
      <c r="DL49" s="83"/>
      <c r="DM49" s="83"/>
      <c r="DN49" s="83"/>
      <c r="DO49" s="83"/>
      <c r="DP49" s="83"/>
      <c r="DQ49" s="83"/>
      <c r="DR49" s="83"/>
      <c r="DS49" s="83"/>
      <c r="DT49" s="83"/>
      <c r="DU49" s="83"/>
      <c r="DV49" s="83"/>
      <c r="DW49" s="83"/>
      <c r="DX49" s="83"/>
      <c r="DY49" s="83"/>
      <c r="DZ49" s="83"/>
      <c r="EA49" s="83"/>
      <c r="EB49" s="83"/>
      <c r="EC49" s="83"/>
      <c r="ED49" s="83"/>
      <c r="EE49" s="83"/>
      <c r="EF49" s="83"/>
      <c r="EG49" s="83"/>
      <c r="EH49" s="83"/>
      <c r="EI49" s="83"/>
      <c r="EJ49" s="83"/>
      <c r="EK49" s="83"/>
      <c r="EL49" s="83"/>
      <c r="EM49" s="83"/>
      <c r="EN49" s="83"/>
      <c r="EO49" s="83"/>
      <c r="EP49" s="83"/>
      <c r="EQ49" s="83"/>
      <c r="ER49" s="83"/>
      <c r="ES49" s="83"/>
      <c r="ET49" s="83"/>
      <c r="EU49" s="83"/>
      <c r="EV49" s="83"/>
      <c r="EW49" s="83"/>
      <c r="EX49" s="83"/>
      <c r="EY49" s="83"/>
      <c r="EZ49" s="83"/>
      <c r="FA49" s="83"/>
      <c r="FB49" s="83"/>
      <c r="FC49" s="83"/>
      <c r="FD49" s="83"/>
      <c r="FE49" s="83"/>
      <c r="FF49" s="83"/>
      <c r="FG49" s="83"/>
      <c r="FH49" s="83"/>
      <c r="FI49" s="83"/>
      <c r="FJ49" s="83"/>
      <c r="FK49" s="83"/>
      <c r="FL49" s="83"/>
      <c r="FM49" s="83"/>
      <c r="FN49" s="83"/>
      <c r="FO49" s="83"/>
      <c r="FP49" s="83"/>
      <c r="FQ49" s="83"/>
      <c r="FR49" s="83"/>
      <c r="FS49" s="83"/>
      <c r="FT49" s="83"/>
      <c r="FU49" s="83"/>
      <c r="FV49" s="83"/>
      <c r="FW49" s="83"/>
      <c r="FX49" s="83"/>
      <c r="FY49" s="83"/>
      <c r="FZ49" s="83"/>
      <c r="GA49" s="83"/>
      <c r="GB49" s="83"/>
      <c r="GC49" s="83"/>
      <c r="GD49" s="83"/>
      <c r="GE49" s="83"/>
      <c r="GF49" s="83"/>
      <c r="GG49" s="83"/>
      <c r="GH49" s="83"/>
      <c r="GI49" s="83"/>
      <c r="GJ49" s="83"/>
      <c r="GK49" s="83"/>
      <c r="GL49" s="83"/>
      <c r="GM49" s="83"/>
      <c r="GN49" s="83"/>
      <c r="GO49" s="83"/>
      <c r="GP49" s="83"/>
      <c r="GQ49" s="83"/>
      <c r="GR49" s="83"/>
      <c r="GS49" s="83"/>
      <c r="GT49" s="83"/>
      <c r="GU49" s="83"/>
      <c r="GV49" s="83"/>
      <c r="GW49" s="83"/>
      <c r="GX49" s="83"/>
      <c r="GY49" s="83"/>
      <c r="GZ49" s="83"/>
      <c r="HA49" s="83"/>
      <c r="HB49" s="83"/>
      <c r="HC49" s="83"/>
      <c r="HD49" s="83"/>
      <c r="HE49" s="83"/>
      <c r="HF49" s="83"/>
      <c r="HG49" s="83"/>
      <c r="HH49" s="83"/>
      <c r="HI49" s="83"/>
      <c r="HJ49" s="83"/>
      <c r="HK49" s="83"/>
      <c r="HL49" s="83"/>
      <c r="HM49" s="83"/>
      <c r="HN49" s="83"/>
      <c r="HO49" s="83"/>
      <c r="HP49" s="83"/>
      <c r="HQ49" s="83"/>
      <c r="HR49" s="83"/>
      <c r="HS49" s="83"/>
      <c r="HT49" s="83"/>
      <c r="HU49" s="83"/>
      <c r="HV49" s="83"/>
      <c r="HW49" s="83"/>
      <c r="HX49" s="83"/>
      <c r="HY49" s="83"/>
      <c r="HZ49" s="83"/>
      <c r="IA49" s="83"/>
      <c r="IB49" s="83"/>
      <c r="IC49" s="83"/>
      <c r="ID49" s="83"/>
      <c r="IE49" s="83"/>
      <c r="IF49" s="83"/>
      <c r="IG49" s="83"/>
      <c r="IH49" s="83"/>
      <c r="II49" s="83"/>
      <c r="IJ49" s="83"/>
      <c r="IK49" s="83"/>
      <c r="IL49" s="83"/>
      <c r="IM49" s="83"/>
      <c r="IN49" s="83"/>
      <c r="IO49" s="83"/>
      <c r="IP49" s="83"/>
      <c r="IQ49" s="83"/>
      <c r="IR49" s="83"/>
      <c r="IS49" s="83"/>
      <c r="IT49" s="83"/>
    </row>
    <row r="50" spans="1:254" x14ac:dyDescent="0.2">
      <c r="I50" s="88"/>
      <c r="J50" s="92"/>
      <c r="K50" s="87"/>
      <c r="L50" s="92"/>
      <c r="R50" s="87"/>
    </row>
    <row r="51" spans="1:254" x14ac:dyDescent="0.2"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</row>
    <row r="54" spans="1:254" x14ac:dyDescent="0.2">
      <c r="B54" s="51"/>
      <c r="C54" s="51"/>
      <c r="D54" s="51"/>
      <c r="E54" s="51"/>
    </row>
  </sheetData>
  <mergeCells count="19">
    <mergeCell ref="Z2:AB3"/>
    <mergeCell ref="I3:R3"/>
    <mergeCell ref="Y19:AA19"/>
    <mergeCell ref="S2:S4"/>
    <mergeCell ref="T2:T4"/>
    <mergeCell ref="U2:U4"/>
    <mergeCell ref="V2:V4"/>
    <mergeCell ref="W2:W4"/>
    <mergeCell ref="X2:X4"/>
    <mergeCell ref="A1:V1"/>
    <mergeCell ref="A2:A4"/>
    <mergeCell ref="B2:B4"/>
    <mergeCell ref="C2:C4"/>
    <mergeCell ref="D2:D4"/>
    <mergeCell ref="E2:E4"/>
    <mergeCell ref="F2:F4"/>
    <mergeCell ref="G2:G4"/>
    <mergeCell ref="H2:H4"/>
    <mergeCell ref="I2:R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5" sqref="F5"/>
    </sheetView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свод Гкал МКД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2021-12-23T08:42:08Z</dcterms:modified>
</cp:coreProperties>
</file>